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4875" activeTab="0"/>
  </bookViews>
  <sheets>
    <sheet name="różnorodność" sheetId="1" r:id="rId1"/>
    <sheet name="organizacja" sheetId="2" r:id="rId2"/>
    <sheet name="popularyzacja sztuki" sheetId="3" r:id="rId3"/>
  </sheets>
  <definedNames>
    <definedName name="_xlnm.Print_Area" localSheetId="2">'popularyzacja sztuki'!$A$1:$P$14</definedName>
  </definedNames>
  <calcPr fullCalcOnLoad="1"/>
</workbook>
</file>

<file path=xl/sharedStrings.xml><?xml version="1.0" encoding="utf-8"?>
<sst xmlns="http://schemas.openxmlformats.org/spreadsheetml/2006/main" count="319" uniqueCount="227">
  <si>
    <t>Lp.</t>
  </si>
  <si>
    <t>Nazwa podmiotu</t>
  </si>
  <si>
    <t>Koszt zadań</t>
  </si>
  <si>
    <t>Uwagi dot.  ewent. braków formalnych we wnioskach, patronatów,</t>
  </si>
  <si>
    <t>Decyzja  Prezydenta Olsztyna</t>
  </si>
  <si>
    <t>ogółem</t>
  </si>
  <si>
    <t>wysokość oczekiwanej dotacji</t>
  </si>
  <si>
    <t>OPINIA Komisji Konkursowej</t>
  </si>
  <si>
    <t>liczba pkt</t>
  </si>
  <si>
    <t>Kwota dotacji</t>
  </si>
  <si>
    <t>środki własne osobowe</t>
  </si>
  <si>
    <t>środki własne finansowe</t>
  </si>
  <si>
    <t>%</t>
  </si>
  <si>
    <t>RAZEM:</t>
  </si>
  <si>
    <t>kwota</t>
  </si>
  <si>
    <t>Oferta (nazwa, termin)</t>
  </si>
  <si>
    <t>Popularyzacja różnorodności kulturowej Olsztyna</t>
  </si>
  <si>
    <t>Organizacja ważnych wydarzeń kulturalnych</t>
  </si>
  <si>
    <t>Stowarzyszenie w ub. roku otrzymało dotację.</t>
  </si>
  <si>
    <t>Stowarzyszenie w ub. roku otrzymało dotację</t>
  </si>
  <si>
    <t>Zadanie kontynuowane</t>
  </si>
  <si>
    <t>Fundacja w ub. roku nie otrzymała dotacji</t>
  </si>
  <si>
    <t>Stowarzyszenie w ub. roku otrzymało dofinansowanie</t>
  </si>
  <si>
    <t>Stowarzyszenie w ub. roku otrzymało dofinansowanie.</t>
  </si>
  <si>
    <t>Fundacja w ub. roku otrzymała dofinansowanie.</t>
  </si>
  <si>
    <t>Fundacja w ub. roku nie otrzymała dofinansowania.</t>
  </si>
  <si>
    <t>Stowarzyszenie w ub. roku nie otrzymało dofinansowania</t>
  </si>
  <si>
    <t>Stowarzyszenie w ub. roku nie otrzymało dofinansowania.</t>
  </si>
  <si>
    <t>Zadanie nowe</t>
  </si>
  <si>
    <t>Stowarzyszenie otrzymało w ub. roku dofinansowanie.</t>
  </si>
  <si>
    <t>Oferent nie otrzymał dofinansowania w ub. roku.</t>
  </si>
  <si>
    <t>Informacja o udzielonej dotacji dla org. pozarz. w 2016r.</t>
  </si>
  <si>
    <t>Fundacja w ub. roku  otrzymała dotację</t>
  </si>
  <si>
    <t>Oferent w ub. roku otrzymał dofinansowanie.</t>
  </si>
  <si>
    <t>Towarzystwo w ub. roku otrzymało dofinansowanie.</t>
  </si>
  <si>
    <t>Fundacja w ub. roku otrzymała dofinansowanie</t>
  </si>
  <si>
    <t>WYNIKI - Wykaz ofert złożonych w otwartym konkursie na realizację zadania publicznego z zakresu kultury w 2018 r.</t>
  </si>
  <si>
    <t>Popularyzacja sztuki współczesnej i sztuki street art.</t>
  </si>
  <si>
    <t>Popularyzcja różnorodności kulturowej Olsztyna - Inny? nie ,taki sam. Kontynuacja połączona z Międzynarodowym Dniem Romów
20.03.-20.04.2018 r.</t>
  </si>
  <si>
    <t>Organizacja ważnych wydarzeń kulturalnych - Gipsy Carnaval muzyki i tańca Romów
23.06.-30.09.2018 r.</t>
  </si>
  <si>
    <t>Stowarzyszenie w zeszłym roku otrzymało dofinansowanie.</t>
  </si>
  <si>
    <t>Organizacja ważnych wydarzeń kulturalnych - Festiwal Starych Pieśni Romskich
28.07.-25.08.2018 r.</t>
  </si>
  <si>
    <t>Organizacja ważnych wydarzeń kulturalnych - 100 portretów na 100-lecie Niepodległości
20.03.-30.11.2018 r.</t>
  </si>
  <si>
    <t>Fundacja otrzymała dofinansowanie w ub. roku.</t>
  </si>
  <si>
    <r>
      <t xml:space="preserve">Zadanie kontynuowane. </t>
    </r>
    <r>
      <rPr>
        <b/>
        <sz val="8"/>
        <color indexed="8"/>
        <rFont val="Arial"/>
        <family val="2"/>
      </rPr>
      <t>Uwzględniono obchody 
100-lecia Niepodległości.</t>
    </r>
  </si>
  <si>
    <t>Popularyzcja różnorodności kulturowej Olsztyna - II Festyn "Lato na Targu Rybnym w Olsztynie"
01.05.-30.09.2018 r.</t>
  </si>
  <si>
    <t>Popularyzcja różnorodności kulturowej Olsztyna - Dzień Mniejszości Narodowych
20.03.-31.12.2018 r.</t>
  </si>
  <si>
    <t>Popularyzcja różnorodności kulturowej Olsztyna - Festiwal Mendelsohna 2018
01.04.-31.12.2018</t>
  </si>
  <si>
    <t>Zadanie kontynuowane.</t>
  </si>
  <si>
    <t>Popularyzcja różnorodności kulturowej Olsztyna - IV Festiwal Kultury Buddyjskiej 
w Olsztynie "Przestrzeń umysłu"
01.08.-30.11.2018 r.</t>
  </si>
  <si>
    <t xml:space="preserve">Fundacja w ub. roku nie wnioskowała i nie otrzymała dotacji. </t>
  </si>
  <si>
    <t>Popularyzcja różnorodności kulturowej Olsztyna - VI Zaduszki Wileńskie "Kresy dla Niepodległej"
20.03.-31.12.2018 r.</t>
  </si>
  <si>
    <t xml:space="preserve">Towarzystwo w ub. roku otrzymało dotację </t>
  </si>
  <si>
    <r>
      <t xml:space="preserve">Zadanie kontynuowane
</t>
    </r>
    <r>
      <rPr>
        <b/>
        <sz val="8"/>
        <rFont val="Arial"/>
        <family val="2"/>
      </rPr>
      <t>Uwzględniono obchody 
100-lecia Niepodległości.</t>
    </r>
  </si>
  <si>
    <t>Związek w ub. roku otrzymał dotację ale spóźnił się ze złożeniem dokumentów więc umowa nie została podpisana.</t>
  </si>
  <si>
    <t>Popularyzcja różnorodności kulturowej Olsztyna - IX Międzynarodowy Festiwal Programów Telewizyjnych i Radiowych "Kalnowe Mosty"
01.04.-30.08.2018 r.</t>
  </si>
  <si>
    <t>Popularyzacja sztuki współczesnej oraz sztuki street art. - Konferencja "Z niepamięci. Rzeźby Adilfo Wildta (1868-1931) z kolekcji Franza Rose w Dylewie"
20.03.-31.12.2018 r.</t>
  </si>
  <si>
    <t>Towarzystwo w ub. roku  otrzymało dotację</t>
  </si>
  <si>
    <t>Popularyzacja sztuki współczesnej oraz sztuki street art. -  Harmidorium - koncert na konstrukcję sonomechaniczną
01.04.-31.12.2018</t>
  </si>
  <si>
    <t>Popularyzacja sztuki współczesnej oraz sztuki street art. - Razem w harmonii - w rytmie serca
01.05.-31.10.2018 r.</t>
  </si>
  <si>
    <t>Organizacja waznych wydarzeń kulturalnych - Cabaret Dada Go
01.04.-31.12.2018</t>
  </si>
  <si>
    <r>
      <t xml:space="preserve">Zadanie nowe </t>
    </r>
  </si>
  <si>
    <t>Oferent otrzymał dofinansowanie w ub. roku.</t>
  </si>
  <si>
    <t>Organizacja ważnych wydarzeń kulturalnych - Biała Noc Teatralna
02.04.-29.12.2018 r.</t>
  </si>
  <si>
    <r>
      <t xml:space="preserve">Zadanie nowe. </t>
    </r>
    <r>
      <rPr>
        <b/>
        <sz val="8"/>
        <rFont val="Arial"/>
        <family val="2"/>
      </rPr>
      <t>Uwzględniono obchody 100-lecia Niepodległości</t>
    </r>
  </si>
  <si>
    <r>
      <t xml:space="preserve">Zadanie nowe.
</t>
    </r>
  </si>
  <si>
    <t>Organizacja ważnych wydarzeń kulturalnych - Bal u Naujacka
20.03.-31.12.2018 r.</t>
  </si>
  <si>
    <r>
      <t xml:space="preserve">Zadanie nowe. </t>
    </r>
  </si>
  <si>
    <t>Organizacja ważnych wydarzeń kulturalnych - Festiwal BlueBox 2018
04.;04.-16.08.2018 r.</t>
  </si>
  <si>
    <t>Organizacja ważnych wydarzeń kulturalnych - 100 nut na 100 lat. Koncert muzyki polskiej
03.09.-30.12.2018 r.</t>
  </si>
  <si>
    <t>Organizacja ważnych wydarzeń kulturalnych - Od Bogurodzicy do Mazurka Dąbrowskiego - koncert i wspólne śpiewanie pieśni patriotycznych
30.04.-22.06.2018 r.</t>
  </si>
  <si>
    <r>
      <t xml:space="preserve">Zadanie noe. </t>
    </r>
    <r>
      <rPr>
        <b/>
        <sz val="8"/>
        <rFont val="Arial"/>
        <family val="2"/>
      </rPr>
      <t>Uwzględniono obchody 100-lecia Niepodległości</t>
    </r>
    <r>
      <rPr>
        <sz val="8"/>
        <rFont val="Arial"/>
        <family val="2"/>
      </rPr>
      <t>.</t>
    </r>
  </si>
  <si>
    <r>
      <t xml:space="preserve">Zadanie nowe.
</t>
    </r>
    <r>
      <rPr>
        <b/>
        <sz val="8"/>
        <rFont val="Arial"/>
        <family val="2"/>
      </rPr>
      <t>Uwzględniono obchody 100-lecia Niepodległośc</t>
    </r>
    <r>
      <rPr>
        <sz val="8"/>
        <rFont val="Arial"/>
        <family val="2"/>
      </rPr>
      <t xml:space="preserve">i.
</t>
    </r>
  </si>
  <si>
    <t>Organizacja ważnych wydarzeń kulturalnych - Akademia Borussi 2018
01.04.-31.12.2018 r.</t>
  </si>
  <si>
    <r>
      <t xml:space="preserve">Zadanie kontynuowane
</t>
    </r>
  </si>
  <si>
    <t xml:space="preserve">Organizacja ważnych wydarzeń kulturalnych - Głos Wolności - koncert upamiętniający 100-lecie odzyskania przez Polskę Niepodległości
03.04.-31.10.2018 r.
 </t>
  </si>
  <si>
    <t>Oferent 
nie ubiegał się o dofinansowanie w ub. roku.</t>
  </si>
  <si>
    <t>Oferent 
otrzymał  dofinansowanie w ub. roku.</t>
  </si>
  <si>
    <r>
      <t xml:space="preserve">Zadanie nowe.
</t>
    </r>
    <r>
      <rPr>
        <b/>
        <sz val="8"/>
        <rFont val="Arial"/>
        <family val="2"/>
      </rPr>
      <t>Uwzględniono obchody 100-lecia Niepodległości</t>
    </r>
    <r>
      <rPr>
        <sz val="8"/>
        <rFont val="Arial"/>
        <family val="2"/>
      </rPr>
      <t xml:space="preserve">.
</t>
    </r>
  </si>
  <si>
    <t>Organizacja ważnych wydarzeń kulturalnych - VII Festyn "Magiczny Park Jakubowo"
26.03.-30.06.2018 r.</t>
  </si>
  <si>
    <t>Oferent w ub. roku otrzymał dotację</t>
  </si>
  <si>
    <t xml:space="preserve">Organizacja ważnych wydarzeń kulturalnych - Bajka uczy, wychowuje, edukuje
20.03.-30.06.2018 r.
</t>
  </si>
  <si>
    <r>
      <t xml:space="preserve">Zadanie kontynuowane.
</t>
    </r>
    <r>
      <rPr>
        <b/>
        <sz val="8"/>
        <rFont val="Arial"/>
        <family val="2"/>
      </rPr>
      <t>Uwzględniono obchody 100-lecia Niepodległośc</t>
    </r>
    <r>
      <rPr>
        <sz val="8"/>
        <rFont val="Arial"/>
        <family val="2"/>
      </rPr>
      <t>i..</t>
    </r>
  </si>
  <si>
    <r>
      <t xml:space="preserve">Zadanie kontynuowane
</t>
    </r>
    <r>
      <rPr>
        <b/>
        <sz val="8"/>
        <rFont val="Arial"/>
        <family val="2"/>
      </rPr>
      <t>Uwzględniono obchody 100-lecia Niepodległośc</t>
    </r>
    <r>
      <rPr>
        <sz val="8"/>
        <rFont val="Arial"/>
        <family val="2"/>
      </rPr>
      <t xml:space="preserve">i..
</t>
    </r>
  </si>
  <si>
    <t>Organizacja ważnych wydarzeń kulturalnych - V Warmińsko-Mazurski Festiwal Chórów i Zespołów Wokalnych Uniwersytetów i Akademii III Wieku "Hej Kolęda"
15.05.-08.12.2018 r.</t>
  </si>
  <si>
    <t>Oferent w ub. roku otrzymał dotację.</t>
  </si>
  <si>
    <t>Organizacja ważnych wydarzeń kulturalnych - Almanach Stowarzyszenia Pisarzy Polskich Oddział w Olsztynie "Almanach Olsztyński 2018"
20.04.-15.12.2018 r.</t>
  </si>
  <si>
    <r>
      <t xml:space="preserve">Stowarzyszenie Przyjaciół Miejskiej Biblioteki Publicznej w Olsztynie
ul. Rodziewiczówny 2
10-030 Olsztyn
tel. 89-535-30-80
</t>
    </r>
    <r>
      <rPr>
        <b/>
        <sz val="8"/>
        <rFont val="Arial"/>
        <family val="2"/>
      </rPr>
      <t>KZ.524.1.16.2018</t>
    </r>
  </si>
  <si>
    <t>Organizacja ważnych wydarzeń kulturalnych - "Rozum pod kopułą" czyli planetarny festiwal nauki, literatury i sztuki
14.04.-14.12.2018 r.</t>
  </si>
  <si>
    <t>Zadanie nowe. .</t>
  </si>
  <si>
    <r>
      <t xml:space="preserve">Stowarzyszenie Przyjaciół Miejskiej Biblioteki Publicznej w Olsztynie
ul. Rodziewiczówny 2
10-030 Olsztyn
tel. 89-535-30-80
</t>
    </r>
    <r>
      <rPr>
        <b/>
        <sz val="8"/>
        <color indexed="8"/>
        <rFont val="Arial"/>
        <family val="2"/>
      </rPr>
      <t>KZ.524.1.17.2018</t>
    </r>
  </si>
  <si>
    <t>Organizacja waznych wydarzeń kulturalnych - 
Pracownia literacka
02.04.-15.12.2018 r.</t>
  </si>
  <si>
    <r>
      <t xml:space="preserve">Zadanie nowe
</t>
    </r>
    <r>
      <rPr>
        <b/>
        <sz val="8"/>
        <rFont val="Arial"/>
        <family val="2"/>
      </rPr>
      <t>Uwzględniono obchody 100-lecia Niepodległości</t>
    </r>
    <r>
      <rPr>
        <sz val="8"/>
        <rFont val="Arial"/>
        <family val="2"/>
      </rPr>
      <t xml:space="preserve">.
</t>
    </r>
  </si>
  <si>
    <t>Organizacja ważnych wydarzeń kulturalnych - Astronomia w niepodległej Polsce
20.03.-31.12.2018</t>
  </si>
  <si>
    <r>
      <t xml:space="preserve">Zadanie nowe
</t>
    </r>
    <r>
      <rPr>
        <b/>
        <sz val="8"/>
        <rFont val="Arial"/>
        <family val="2"/>
      </rPr>
      <t>Uwzględniono obchody 100-lecia Niepodległości</t>
    </r>
    <r>
      <rPr>
        <sz val="8"/>
        <rFont val="Arial"/>
        <family val="2"/>
      </rPr>
      <t>.</t>
    </r>
  </si>
  <si>
    <t xml:space="preserve">Stowarzyszenie nie ubiegało się o dotację w ub. roku. </t>
  </si>
  <si>
    <t>Popularyzacja sztuki współczesnej oraz sztuki street art. - "Miasto w drodze" 2018 -Translacje. Tkanka łączna.
27.03.-31.12.2018 r.</t>
  </si>
  <si>
    <t>Stowarzyszenie w ub. roku nie ubiegało się o dotację.</t>
  </si>
  <si>
    <t>Popularyzacja sztuki współczesnej oraz sztuki street art.- "Sztuka to my!"
07.05.-03.12.2018 r.</t>
  </si>
  <si>
    <t>Organizacja ważnych wydarzeń kulturalnych - Happy Fest Tour
01.05.-30.09.2018 r.</t>
  </si>
  <si>
    <t>Stowarzyszenie w ub. roku nie ubiegało się i nie otrzymało dotacji.</t>
  </si>
  <si>
    <r>
      <t xml:space="preserve">Zadanie nowe.
</t>
    </r>
    <r>
      <rPr>
        <b/>
        <u val="single"/>
        <sz val="8"/>
        <color indexed="10"/>
        <rFont val="Arial"/>
        <family val="2"/>
      </rPr>
      <t>OFERTA NIE SPEŁNIA WYMAGAŃ FORMALNYCH</t>
    </r>
    <r>
      <rPr>
        <sz val="8"/>
        <rFont val="Arial"/>
        <family val="2"/>
      </rPr>
      <t xml:space="preserve">
</t>
    </r>
  </si>
  <si>
    <t>Organizacja ważnych wydarzeń kulturalnych - III Muzyczne czwartki u Prezydenta. Cykl koncertów ratuszowych
16.04.-31.12.2018r.</t>
  </si>
  <si>
    <r>
      <t xml:space="preserve">Zadanie kontynuowane
</t>
    </r>
    <r>
      <rPr>
        <b/>
        <sz val="8"/>
        <rFont val="Arial"/>
        <family val="2"/>
      </rPr>
      <t>Uwzględniono obchody 100-lecia Niepodległości</t>
    </r>
    <r>
      <rPr>
        <sz val="8"/>
        <rFont val="Arial"/>
        <family val="2"/>
      </rPr>
      <t>.</t>
    </r>
  </si>
  <si>
    <t>Organizacja ważnych wydarzeń kulturalnych - Dzień Flagi Rzeczypospolitej - Konstytucja 3 Maja - Jubileusz 100-lecia odzyskania Niepodległości - wystawa Herbów Polski
20.03.-30.12.2018 r.</t>
  </si>
  <si>
    <t>Uniwersytet nie ubiegał się o dotację  w ub. roku i nie  otrzymał dofinansowania.</t>
  </si>
  <si>
    <r>
      <t xml:space="preserve">Zadanie nowe
</t>
    </r>
    <r>
      <rPr>
        <b/>
        <sz val="8"/>
        <rFont val="Arial"/>
        <family val="2"/>
      </rPr>
      <t>Uwzględniono obchody 100-lecia Niepodległości.</t>
    </r>
  </si>
  <si>
    <t>Organizacja ważnych wydarzeń kulturalnych - Katalog działań Olsztyńskiej Grupy Artystycznej FAŁDY
01.04.-31.07.2018 r.</t>
  </si>
  <si>
    <t>Organizacja ważnych wydarzeń kulturalnych - Sztuka w mieście - święto Wydziału Sztuki UWM "Niebieskie piórko"
09.04.-30.06.2018</t>
  </si>
  <si>
    <t>Fundacja w ub. roku nie wnioskowała i nie otrzymała dofinansowania.</t>
  </si>
  <si>
    <t>Popularyzcja różnorodności kulturowej Olsztyna - Tadeusz Nowakowski - honorowy obywatel Olsztyna
26.03.-30.11.2018 r.</t>
  </si>
  <si>
    <t>Towarzystwow ub. roku otrzymało dotację</t>
  </si>
  <si>
    <t>Sporządziła: Izabela Sowa-Dudulewicz</t>
  </si>
  <si>
    <t>Fundacja nie w ub. roku otrzymało dotację.</t>
  </si>
  <si>
    <t xml:space="preserve">Zadanie nowe. </t>
  </si>
  <si>
    <t>Organizacja ważnych wydarzeń kulturalnych - Widowisko plenerowe "Orszak III Króli w Olsztynie"
25.06.-31.12.2018 r.</t>
  </si>
  <si>
    <t>Organizacja ważnych wydarzeń kulturalnych - Aron Blum i Przyjaciele
01.04.-31.10.2018 r.</t>
  </si>
  <si>
    <t>Zadanie kontynuowane (w ub. Roku realizowane przez innego oferenta)</t>
  </si>
  <si>
    <t>Oferent w ub. roku nie wnioskował i nie otrzymał dofinansowania.</t>
  </si>
  <si>
    <t>Organizacja ważnych wydarzeń kulturalnych - Muzyczna Europa Leonarda da Vinci
20.03.-31.12.2018 r.</t>
  </si>
  <si>
    <r>
      <t xml:space="preserve">Zadanie nowe
</t>
    </r>
    <r>
      <rPr>
        <b/>
        <u val="single"/>
        <sz val="8"/>
        <color indexed="10"/>
        <rFont val="Arial"/>
        <family val="2"/>
      </rPr>
      <t>OFERTA NIE SPEŁNIA WYMAGAŃ FORMALNYCH</t>
    </r>
    <r>
      <rPr>
        <sz val="8"/>
        <rFont val="Arial"/>
        <family val="2"/>
      </rPr>
      <t xml:space="preserve">
</t>
    </r>
  </si>
  <si>
    <t>Organizacja ważnych wydarzeń kulturalnych - Moja Muzyka dla Wolności. Olsztyn 2018
20.03.-31.12.2018 r.</t>
  </si>
  <si>
    <t>Fundacja w ub. roku nie otrzymała dofinansowania</t>
  </si>
  <si>
    <t>Organizacja ważnych wydarzeń kulturalnych - Krajowa wystawa Filatelistyczna II stopnia "665 lat Olsztyna i 100. rocznica odzyskania niepodległości Polski"
09.04.-15.04.2018 r.</t>
  </si>
  <si>
    <r>
      <t xml:space="preserve">Zadanie nowe
</t>
    </r>
    <r>
      <rPr>
        <b/>
        <sz val="8"/>
        <rFont val="Arial"/>
        <family val="2"/>
      </rPr>
      <t>Uwzględniono obchody 100-lecia Niepodległośc</t>
    </r>
    <r>
      <rPr>
        <sz val="8"/>
        <rFont val="Arial"/>
        <family val="2"/>
      </rPr>
      <t xml:space="preserve">i.
</t>
    </r>
  </si>
  <si>
    <t>Organizacja ważnych wydarzeń kulturalnych - Wizerunek orła Niepodległej na Placu Konsulatu Polskiego
20.03.-31.12.2018 r.</t>
  </si>
  <si>
    <r>
      <t xml:space="preserve">Zadanie nowe
</t>
    </r>
    <r>
      <rPr>
        <b/>
        <sz val="8"/>
        <rFont val="Arial"/>
        <family val="2"/>
      </rPr>
      <t>Uwzględniono obchody 100-lecia Niepodległośc</t>
    </r>
    <r>
      <rPr>
        <sz val="8"/>
        <rFont val="Arial"/>
        <family val="2"/>
      </rPr>
      <t>i.</t>
    </r>
  </si>
  <si>
    <t xml:space="preserve">Towarzystwo w un. roku otrzymało dofinansowanie </t>
  </si>
  <si>
    <t>Organizacja ważnych wydarzeń kulturalnych - III Olsztyńskie Zaduszki Artystyczno-Estradowe
02.07.-31.12.2018 r.</t>
  </si>
  <si>
    <t>Towarzystwo w ub. roku  otrzymało dofinansowanie.</t>
  </si>
  <si>
    <t>Organizacja ważnych wydarzeń kulturalnych - Festiwal piosenki dziecięcej "Kto Ty jesteś…?"
20.03.-31.07.2018 r.</t>
  </si>
  <si>
    <t>Organizacja ważnych wydarzeń kulturalnych - W służbie Klio - 70 lat Olsztyńskiego Oddziału Polskiego Towarzystwa Historycznego
20.03.-31.12.2018 r.</t>
  </si>
  <si>
    <t>Organizacja ważnych wydarzeń kulturalnych - XIIV Festiwal "O Warmio Moja Miła" Feliksa Nowowiejskiego
09.04.-31.08.2018 r.</t>
  </si>
  <si>
    <r>
      <t xml:space="preserve">Zadanie kontynuowane
</t>
    </r>
    <r>
      <rPr>
        <b/>
        <sz val="8"/>
        <rFont val="Arial"/>
        <family val="2"/>
      </rPr>
      <t>Uwzględniono obchody 100-lecia Niepodległośc</t>
    </r>
    <r>
      <rPr>
        <sz val="8"/>
        <rFont val="Arial"/>
        <family val="2"/>
      </rPr>
      <t xml:space="preserve">i.
</t>
    </r>
  </si>
  <si>
    <t>Organizacja ważnych wydarzeń kulturalnych - Skarbnica Kultury Narodowej w 100-letnią rocznicę Niepodległej Rzeczypospolitej Polskiej
16.04.-30.11.2018 r.</t>
  </si>
  <si>
    <t>Organizacja ważnych wydarzeń kulturalnych - Śpiewamy dla Niepodległej - koncert muzyki polskiej
01.09.-18.12.2018 r.</t>
  </si>
  <si>
    <t>Organizacja ważnych wydarzeń kulturalnych -Konkurs literacki "O Laur Łyny" - V edycja
01.05.-09.08.2017</t>
  </si>
  <si>
    <r>
      <t xml:space="preserve">Zadanie kontynuowane 
</t>
    </r>
    <r>
      <rPr>
        <b/>
        <sz val="8"/>
        <rFont val="Arial"/>
        <family val="2"/>
      </rPr>
      <t>Uwzględniono obchody 100-lecia Niepodległośc</t>
    </r>
    <r>
      <rPr>
        <sz val="8"/>
        <rFont val="Arial"/>
        <family val="2"/>
      </rPr>
      <t>i.</t>
    </r>
  </si>
  <si>
    <r>
      <t xml:space="preserve">Stowarzyszenie Dwa Plus
ul. Dworcowa 81/15
10-437 Olsztyn
tel. 501-214-925 T.Marek
</t>
    </r>
    <r>
      <rPr>
        <b/>
        <sz val="8"/>
        <color indexed="8"/>
        <rFont val="Arial"/>
        <family val="2"/>
      </rPr>
      <t>KZ.524.1.37.2018</t>
    </r>
  </si>
  <si>
    <t>Organizacja ważnych wydarzeń kulturalnych - Kto Ty jesteś? Polak mały!
20.03.-31.10.2018 r.</t>
  </si>
  <si>
    <r>
      <t xml:space="preserve">Stowarzyszenie w ub. roku nie otrzymało dotacji </t>
    </r>
    <r>
      <rPr>
        <u val="single"/>
        <sz val="8"/>
        <color indexed="10"/>
        <rFont val="Arial"/>
        <family val="2"/>
      </rPr>
      <t xml:space="preserve"> </t>
    </r>
  </si>
  <si>
    <t>Organizacja ważnych wydarzeń kulturalnych - Scena pod Skrzydłem
01.06.-30.11.2018 r.</t>
  </si>
  <si>
    <t xml:space="preserve">Zadanie nowe
</t>
  </si>
  <si>
    <t>Stowarzyszenie w ub. roku nieotrzymało dofinansowania</t>
  </si>
  <si>
    <t>Organizacja ważnych wydarzeń kulturalnych - Olsztyńskie Lato Filmowe
07.06.-27.09.2018 r.</t>
  </si>
  <si>
    <t>Fundacja
w ub. roku nie otrzymała dofinansowania</t>
  </si>
  <si>
    <t>Stowarzyszenie w ub. roku  otrzymało dofinansowanie</t>
  </si>
  <si>
    <t>Organizacja ważnych wydarzeń kulturalnych - II Przegląd Dziecięcych i Młodzieżowych Form Artystycznych "AGORA 2018"
15.05.-22.06.2018 r.</t>
  </si>
  <si>
    <r>
      <t>Zadanie kontynuowane</t>
    </r>
    <r>
      <rPr>
        <b/>
        <sz val="8"/>
        <rFont val="Arial"/>
        <family val="2"/>
      </rPr>
      <t>Uwzględniono obchody 100-lecia Niepodległości</t>
    </r>
    <r>
      <rPr>
        <sz val="8"/>
        <rFont val="Arial"/>
        <family val="2"/>
      </rPr>
      <t>.</t>
    </r>
  </si>
  <si>
    <t>Organizacja ważnych wydarzeń kulturalnych - Międzynarodowy Dzień Głuchych - 30 września 2018
21.05.-31.12.2018 r.</t>
  </si>
  <si>
    <t>Zadanie kontynuowane
.</t>
  </si>
  <si>
    <t xml:space="preserve">Oferenci w ub. roku otrzymali dofinansowanie </t>
  </si>
  <si>
    <t>Organizacja ważnych wydarzeń kulturalnych - VIII Olsztyński Festiwal Rozwoju i Inspiracji BabaFest
20.03.-31.12.2018 r.</t>
  </si>
  <si>
    <t xml:space="preserve">Zadanie kontynuowane </t>
  </si>
  <si>
    <t>Organizacja ważnych wydarzeń kulturalnych - 
Happening taneczny "Olsztyn Tańczy" pt. "Obchody Jubileuszu 100-lecia Odzyskania Niepodległości w tanecznej odsłonie"
20.03.-31.12.2018 r.</t>
  </si>
  <si>
    <r>
      <t>Zadanie kontynuowane</t>
    </r>
    <r>
      <rPr>
        <b/>
        <sz val="8"/>
        <rFont val="Arial"/>
        <family val="2"/>
      </rPr>
      <t>Uwzględniono obchody 100-lecia Niepodległości.</t>
    </r>
  </si>
  <si>
    <r>
      <t xml:space="preserve">Fundacja im. M.Oczapowskiego
ul.Heweliusza 12
10-724 Olsztyn
tel. 89-523-35-52
</t>
    </r>
    <r>
      <rPr>
        <b/>
        <sz val="8"/>
        <rFont val="Arial"/>
        <family val="2"/>
      </rPr>
      <t>KZ.524.1.44.2018</t>
    </r>
  </si>
  <si>
    <t>Organizacja ważnych wydarzeń kulturalnych -16. Olsztyńskie Dni Nauki i Sztuki - cykliczny festiwal naukowy
20.03.-31.12.2018 r.</t>
  </si>
  <si>
    <t>Organizacja ważnych wydarzeń kulturalnych - XXVIII Ogólnopolski Konkurs Tańców Polskich "Warmia 2018"
20.03.-14.09.2018 r.</t>
  </si>
  <si>
    <t>Stowarzyszenie w ub. roku  otrzymało dofinansowanie.</t>
  </si>
  <si>
    <r>
      <t xml:space="preserve">Zadanie kontynuowane
</t>
    </r>
    <r>
      <rPr>
        <b/>
        <sz val="8"/>
        <rFont val="Arial"/>
        <family val="2"/>
      </rPr>
      <t>Uwzględniono obchody 100-lecia Niepodległości.</t>
    </r>
  </si>
  <si>
    <t>Organizacja ważnych wydarzeń kulturalnych - XI Festiwal Gitarowy Joaquina Rodrigo w Olsztynie
22.03.-30.11.2018 r.</t>
  </si>
  <si>
    <r>
      <t xml:space="preserve">Fundacja "Otwarte Dłonie"
ul. Bajkowa 15
10-696 Olsztyn
tel. 509-076-990 W. Bulejak
</t>
    </r>
    <r>
      <rPr>
        <b/>
        <sz val="8"/>
        <color indexed="8"/>
        <rFont val="Arial"/>
        <family val="2"/>
      </rPr>
      <t>KZ.524.1.47.2018</t>
    </r>
  </si>
  <si>
    <t>Organizacja ważnych wydarzeń kulturalnych - III Ogólnopolski Festiwal Wokalny im. Feliksa Nowowiejskiego
20.03.-31.12.2018 r.</t>
  </si>
  <si>
    <t>Organizacja ważnych wydarzeń kulturalnych - X Międzynarodowy Festiwal Narodów Europy Pod Wspólnym Niebem
20.03.-30.09.2018 r.</t>
  </si>
  <si>
    <t>Związek w ub. roku otrzymał dofinansowanie.</t>
  </si>
  <si>
    <t>sporządziła: Izabela Sowa-Dudulewicz</t>
  </si>
  <si>
    <t>Informacja o udzielonej dotacji dla org. pozarz. w 2017r.</t>
  </si>
  <si>
    <t xml:space="preserve"> Wykaz ofert złożonych w otwartym konkursie na realizację zadania publicznego z zakresu kultury w 2018 r.</t>
  </si>
  <si>
    <t>Olsztyn, dnia 6 kwietnia 2018 r.</t>
  </si>
  <si>
    <t>06.04.2018 r.</t>
  </si>
  <si>
    <r>
      <t xml:space="preserve">Stowarzyszenie Kultury Romskiej "Hitano"
ul.Erwina Kruka 7/9
10-583 Olsztyn
</t>
    </r>
    <r>
      <rPr>
        <b/>
        <sz val="8"/>
        <color indexed="8"/>
        <rFont val="Arial"/>
        <family val="2"/>
      </rPr>
      <t>KZ.524.2.1.2018</t>
    </r>
  </si>
  <si>
    <r>
      <t xml:space="preserve">Stowarzyszenie "Nasze Jakubowo"
ul. Kraszewskiego 2B/7
10-286 Olsztyn
</t>
    </r>
    <r>
      <rPr>
        <b/>
        <sz val="8"/>
        <color indexed="8"/>
        <rFont val="Arial"/>
        <family val="2"/>
      </rPr>
      <t>KZ.524.2.2.2018</t>
    </r>
  </si>
  <si>
    <r>
      <t xml:space="preserve">Olsztyńskie Stowarzyszenie Mniejszości Niemieckiej
ul.Partyzantów 3
10-522 Olsztyn
</t>
    </r>
    <r>
      <rPr>
        <b/>
        <sz val="8"/>
        <color indexed="8"/>
        <rFont val="Arial"/>
        <family val="2"/>
      </rPr>
      <t>KZ.524.2.3.2018</t>
    </r>
  </si>
  <si>
    <r>
      <t xml:space="preserve">Towarzystwo Przyjaciół Wilna
 i Ziemi Wileńskiej
ul.M.Kopernika 45/16
10-503 Olsztyn
</t>
    </r>
    <r>
      <rPr>
        <b/>
        <sz val="8"/>
        <rFont val="Arial"/>
        <family val="2"/>
      </rPr>
      <t>KZ.524.2.6.2018</t>
    </r>
  </si>
  <si>
    <r>
      <t xml:space="preserve">Związek Ukraińców w Polsce
Oddział w Olsztynie
ul.Parkowa 1
10-233 Olsztyn
</t>
    </r>
    <r>
      <rPr>
        <b/>
        <sz val="8"/>
        <rFont val="Arial"/>
        <family val="2"/>
      </rPr>
      <t xml:space="preserve">
KZ.524.2.7..2018</t>
    </r>
  </si>
  <si>
    <t>Towarzystwo Naukowe 
im. W. Kętrzyńskiego
ul. Partyzantów 87
10-402 Olsztyn
KZ.524.2.8.2018</t>
  </si>
  <si>
    <r>
      <t xml:space="preserve">Stowarzyszenie Kultury Romskiej "Hitano"
ul.Erwina Kruka 7/9
10-583 Olsztyn
</t>
    </r>
    <r>
      <rPr>
        <b/>
        <sz val="8"/>
        <color indexed="8"/>
        <rFont val="Arial"/>
        <family val="2"/>
      </rPr>
      <t>KZ.524.1.1.2018</t>
    </r>
  </si>
  <si>
    <r>
      <t xml:space="preserve">Stowarzyszenie Kultury Romskiej "Hitano"
ul.Erwina Kruka 7/9
10-583 Olsztyn
</t>
    </r>
    <r>
      <rPr>
        <b/>
        <sz val="8"/>
        <color indexed="8"/>
        <rFont val="Arial"/>
        <family val="2"/>
      </rPr>
      <t>KZ.524.1.2.2018</t>
    </r>
  </si>
  <si>
    <r>
      <t xml:space="preserve">Fundacja na Rzecz Rozwoju Polski Północno-Wschodniej Idea
ul. Gdańska 6a/23
10-254 Olsztyn
</t>
    </r>
    <r>
      <rPr>
        <b/>
        <sz val="8"/>
        <color indexed="8"/>
        <rFont val="Arial"/>
        <family val="2"/>
      </rPr>
      <t>KZ.524.1.3.2018</t>
    </r>
  </si>
  <si>
    <r>
      <t xml:space="preserve">Stowarzyszenie "Scena Babel" ul. Dworcowa 53/126
10-437 Olsztyn 
</t>
    </r>
    <r>
      <rPr>
        <b/>
        <sz val="8"/>
        <rFont val="Arial"/>
        <family val="2"/>
      </rPr>
      <t>KZ.524.1.4.2018</t>
    </r>
  </si>
  <si>
    <r>
      <t xml:space="preserve">Stowarzyszenie "Scena Babel" ul. Dworcowa 53/126
10-437 Olsztyn 
</t>
    </r>
    <r>
      <rPr>
        <b/>
        <sz val="8"/>
        <rFont val="Arial"/>
        <family val="2"/>
      </rPr>
      <t>KZ.524.1.5.2018</t>
    </r>
  </si>
  <si>
    <t>Towarzystwo Kultury Teatralnej Warmii i Mazur
ul. Parkowa 1
10-233 Olsztyn
KZ.524.1.6.2018</t>
  </si>
  <si>
    <r>
      <t xml:space="preserve">Stowarzyszenie Społeczno-Kulturalne "Pojezierze"
ul. Okopowa 15
10-075 Olsztyn
</t>
    </r>
    <r>
      <rPr>
        <b/>
        <sz val="8"/>
        <rFont val="Arial"/>
        <family val="2"/>
      </rPr>
      <t>KZ.524.1.7.2018</t>
    </r>
  </si>
  <si>
    <r>
      <t xml:space="preserve">Stowarzyszenie Społeczno-Kulturalne "Pojezierze"
ul. Okopowa 15
10-075 Olsztyn
</t>
    </r>
    <r>
      <rPr>
        <b/>
        <sz val="8"/>
        <rFont val="Arial"/>
        <family val="2"/>
      </rPr>
      <t>KZ.524.1.8.2018</t>
    </r>
  </si>
  <si>
    <r>
      <t xml:space="preserve">Stowarzyszenie Artystyczne "Cantores Varmienses"
ul. Bajkowa 51, 
10-969 Olsztyn
</t>
    </r>
    <r>
      <rPr>
        <b/>
        <sz val="8"/>
        <rFont val="Arial"/>
        <family val="2"/>
      </rPr>
      <t>KZ.524.1.9.2018</t>
    </r>
  </si>
  <si>
    <r>
      <t xml:space="preserve">Fundacja Borussia
ul. Zyndrama 
z Maszkowic 2
10-133 Olsztyn
</t>
    </r>
    <r>
      <rPr>
        <b/>
        <sz val="8"/>
        <color indexed="8"/>
        <rFont val="Arial"/>
        <family val="2"/>
      </rPr>
      <t>KZ.524.1.10.2018</t>
    </r>
  </si>
  <si>
    <r>
      <t xml:space="preserve">Stowarzyszenie Jax
ul. Kolejowa 72, Łajski
05-119 Legionowo
</t>
    </r>
    <r>
      <rPr>
        <b/>
        <sz val="8"/>
        <rFont val="Arial"/>
        <family val="2"/>
      </rPr>
      <t>KZ.524.1.11.2018</t>
    </r>
    <r>
      <rPr>
        <sz val="8"/>
        <rFont val="Arial"/>
        <family val="2"/>
      </rPr>
      <t xml:space="preserve">
</t>
    </r>
  </si>
  <si>
    <r>
      <rPr>
        <sz val="8"/>
        <rFont val="Arial"/>
        <family val="2"/>
      </rPr>
      <t xml:space="preserve">Stowarzyszenie "Nasze Jakubowo"
ul. Kraszewskiego 2B/7
10-286 Olsztyn
</t>
    </r>
    <r>
      <rPr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>KZ.524.1.12.2018</t>
    </r>
  </si>
  <si>
    <r>
      <t xml:space="preserve">Stowarzyszenie "Bajka"
ul. Żołnierska 4A
10-557 Olsztyn
</t>
    </r>
    <r>
      <rPr>
        <b/>
        <sz val="8"/>
        <color indexed="8"/>
        <rFont val="Arial"/>
        <family val="2"/>
      </rPr>
      <t>KZ.524.1.13.2018</t>
    </r>
  </si>
  <si>
    <r>
      <t xml:space="preserve">Akademia Trzeciego Wieku przy Miejskim Ośrodku Kultury w Olsztynie
ul. Erwina Kruka 3,
10-538 Olsztyn
</t>
    </r>
    <r>
      <rPr>
        <b/>
        <sz val="8"/>
        <color indexed="8"/>
        <rFont val="Arial"/>
        <family val="2"/>
      </rPr>
      <t>KZ.524.1.14.2018</t>
    </r>
  </si>
  <si>
    <t>Stowarzyszenie Pisarzy Polskich Oddział w Olsztynie
ul.Bałtycka 37A
10-144 Olsztyn
KZ.524.1.15.2018</t>
  </si>
  <si>
    <r>
      <t xml:space="preserve">Proxima
al. J. Piłsudskiego 38
10-450 Olsztyn
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KZ.524.1.18.2018</t>
    </r>
    <r>
      <rPr>
        <sz val="8"/>
        <color indexed="8"/>
        <rFont val="Arial"/>
        <family val="2"/>
      </rPr>
      <t xml:space="preserve">
</t>
    </r>
  </si>
  <si>
    <r>
      <t xml:space="preserve">Stowarzyszenie Inicjatyw Społecznych 5 na 5
ul. Zygmuntowska 37/1
78-100 Kołobrzeg
</t>
    </r>
    <r>
      <rPr>
        <b/>
        <sz val="8"/>
        <color indexed="8"/>
        <rFont val="Arial"/>
        <family val="2"/>
      </rPr>
      <t>KZ.524.1.19.2018</t>
    </r>
  </si>
  <si>
    <r>
      <rPr>
        <sz val="8"/>
        <rFont val="Arial"/>
        <family val="2"/>
      </rPr>
      <t xml:space="preserve">Stowarzyszenie Muzyki Chóralnej "Bel Canto"
ul.Żołnierska 33/46
10-560 Olsztyn
</t>
    </r>
    <r>
      <rPr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>KZ.524.1.20.2018</t>
    </r>
  </si>
  <si>
    <r>
      <t xml:space="preserve">Warmińsko-Mazurski Uniwersytet Trzeciego Wieku w Olsztynie
ul. Mrongowiusza 8/10
10-523 Olsztyn
</t>
    </r>
    <r>
      <rPr>
        <b/>
        <sz val="8"/>
        <rFont val="Arial"/>
        <family val="2"/>
      </rPr>
      <t>KZ.524.1.21.2018</t>
    </r>
  </si>
  <si>
    <r>
      <t xml:space="preserve">Fundacja "Wyłom"
ul. Gruszowe Sady 6A
10-749 Olsztyn
</t>
    </r>
    <r>
      <rPr>
        <b/>
        <sz val="8"/>
        <color indexed="8"/>
        <rFont val="Arial"/>
        <family val="2"/>
      </rPr>
      <t>KZ.524.1.22.2018</t>
    </r>
  </si>
  <si>
    <r>
      <t xml:space="preserve">Fundacja "Wyłom"
ul. Gruszowe Sady 6A
10-749 Olsztyn
</t>
    </r>
    <r>
      <rPr>
        <b/>
        <sz val="8"/>
        <color indexed="8"/>
        <rFont val="Arial"/>
        <family val="2"/>
      </rPr>
      <t>KZ.524.1.23.2018</t>
    </r>
  </si>
  <si>
    <r>
      <t xml:space="preserve">Forum Prorodzinne Stowarzyszenie Wspierania Działań Prorodzinnych
ul.Pieniężnego 22
10-006 Olsztyn
</t>
    </r>
    <r>
      <rPr>
        <b/>
        <sz val="8"/>
        <rFont val="Arial"/>
        <family val="2"/>
      </rPr>
      <t xml:space="preserve">
KZ.524.1.24.2018</t>
    </r>
  </si>
  <si>
    <r>
      <t xml:space="preserve">Fundacja Rock - Regionalna Organizacja Chcesz Kultury
ul. Wyszyńskiego
10-457 Olsztyn
</t>
    </r>
    <r>
      <rPr>
        <b/>
        <sz val="8"/>
        <rFont val="Arial"/>
        <family val="2"/>
      </rPr>
      <t>KZ.524.1.25.2018</t>
    </r>
  </si>
  <si>
    <r>
      <t xml:space="preserve">Verge Sound
ul. Hanki Czaki 2/58
01-588 Warszawa 
</t>
    </r>
    <r>
      <rPr>
        <b/>
        <sz val="8"/>
        <rFont val="Arial"/>
        <family val="2"/>
      </rPr>
      <t xml:space="preserve">
KZ.524.1.26.2018</t>
    </r>
  </si>
  <si>
    <r>
      <t xml:space="preserve">Fundacja "Boryna"
Centrum Terapii Dźwiękiem i Muzyką
ul.Mickiewicza 50/13
87-100 Toruń
</t>
    </r>
    <r>
      <rPr>
        <b/>
        <sz val="8"/>
        <rFont val="Arial"/>
        <family val="2"/>
      </rPr>
      <t>KZ.524.1.27.2018</t>
    </r>
  </si>
  <si>
    <r>
      <t xml:space="preserve">Polski Związek Filatelistów
Al.. Wilanowska 115/41
02-765 Warszawa
</t>
    </r>
    <r>
      <rPr>
        <b/>
        <sz val="8"/>
        <color indexed="8"/>
        <rFont val="Arial"/>
        <family val="2"/>
      </rPr>
      <t>KZ.524.1.28.2018</t>
    </r>
  </si>
  <si>
    <r>
      <t xml:space="preserve">Towarzystwo Miłośników Olsztyna
ul. Pl. Konsulatu Polskiego 5
10-532 Olsztyn
</t>
    </r>
    <r>
      <rPr>
        <b/>
        <sz val="8"/>
        <color indexed="8"/>
        <rFont val="Arial"/>
        <family val="2"/>
      </rPr>
      <t>KZ.524.1.29.2018</t>
    </r>
    <r>
      <rPr>
        <sz val="8"/>
        <color indexed="8"/>
        <rFont val="Arial"/>
        <family val="2"/>
      </rPr>
      <t xml:space="preserve">
</t>
    </r>
  </si>
  <si>
    <r>
      <t xml:space="preserve">Towarzystwo Miłośników 
Olsztyna
ul. Pl. Konsulatu Polskiego 5
10-532 Olsztyn
</t>
    </r>
    <r>
      <rPr>
        <b/>
        <sz val="8"/>
        <color indexed="8"/>
        <rFont val="Arial"/>
        <family val="2"/>
      </rPr>
      <t xml:space="preserve">
KZ.524.1.30.2018</t>
    </r>
  </si>
  <si>
    <r>
      <t xml:space="preserve">Fundacja "Radosne Dzieci"
ul. Piłsudskiego 54a
10-450 Olsztyn
</t>
    </r>
    <r>
      <rPr>
        <b/>
        <sz val="8"/>
        <color indexed="8"/>
        <rFont val="Arial"/>
        <family val="2"/>
      </rPr>
      <t>KZ.524.1.31.2018</t>
    </r>
  </si>
  <si>
    <r>
      <t xml:space="preserve">Polsie Towarzystwo Historyczne Oddział w Olsztynie
ul. Kurta Obitza 1/340
10-725 Olsztyn
</t>
    </r>
    <r>
      <rPr>
        <b/>
        <sz val="8"/>
        <color indexed="8"/>
        <rFont val="Arial"/>
        <family val="2"/>
      </rPr>
      <t>KZ.524.1.32.2018</t>
    </r>
  </si>
  <si>
    <r>
      <t xml:space="preserve">Warmińsko-Mazurski Oddział Polskiego Związku Chórów i Orkiestr
ul.Parkowa 1
10-233 Olsztyn
</t>
    </r>
    <r>
      <rPr>
        <b/>
        <sz val="8"/>
        <color indexed="8"/>
        <rFont val="Arial"/>
        <family val="2"/>
      </rPr>
      <t>KZ.524.1.33.2018</t>
    </r>
  </si>
  <si>
    <r>
      <t xml:space="preserve">Warmińsko-Mazurski Oddział Polskiego Związku Chórów i Orkiestr
ul.Parkowa 1
10-233 Olsztyn
</t>
    </r>
    <r>
      <rPr>
        <b/>
        <sz val="8"/>
        <color indexed="8"/>
        <rFont val="Arial"/>
        <family val="2"/>
      </rPr>
      <t>KZ.524.1.34.2018</t>
    </r>
  </si>
  <si>
    <r>
      <t xml:space="preserve">Olsztyńskie Towarzystwo Muzyczne
ul.1 Maja 5
10-117 Olsztyn
</t>
    </r>
    <r>
      <rPr>
        <b/>
        <sz val="8"/>
        <color indexed="8"/>
        <rFont val="Arial"/>
        <family val="2"/>
      </rPr>
      <t>KZ.524.1.35.2018</t>
    </r>
  </si>
  <si>
    <r>
      <t xml:space="preserve">Towarzystwo Naukowe im. Wojciecha Kętrzyńskiego
ul. Partyzantów 87
10-402 Olsztyn
</t>
    </r>
    <r>
      <rPr>
        <b/>
        <sz val="8"/>
        <rFont val="Arial"/>
        <family val="2"/>
      </rPr>
      <t>KZ.524.1.36.2018</t>
    </r>
  </si>
  <si>
    <r>
      <t xml:space="preserve">Stowarzyszenie Pro Kultura i Sztuka
ul. Mroza 24/13
10-692 Olsztyn
</t>
    </r>
    <r>
      <rPr>
        <b/>
        <sz val="8"/>
        <color indexed="8"/>
        <rFont val="Arial"/>
        <family val="2"/>
      </rPr>
      <t>KZ.524.1.38.2018</t>
    </r>
  </si>
  <si>
    <r>
      <t xml:space="preserve">Fundacja Rozwoju Kinematografii
ul. Słotna 25A
04-859 Warszawa
do korespondencji: 
ul. Wilcza 27B
00-544 Warszawa
</t>
    </r>
    <r>
      <rPr>
        <b/>
        <sz val="8"/>
        <rFont val="Arial"/>
        <family val="2"/>
      </rPr>
      <t>KZ.524.1.39.2018</t>
    </r>
  </si>
  <si>
    <r>
      <t xml:space="preserve">Klub Tańca Sportowego "Power Dance"
ul. Żołnierska 45
10-560 Olsztyn
</t>
    </r>
    <r>
      <rPr>
        <b/>
        <sz val="8"/>
        <color indexed="8"/>
        <rFont val="Arial"/>
        <family val="2"/>
      </rPr>
      <t>KZ.524.1.40.2018</t>
    </r>
  </si>
  <si>
    <r>
      <rPr>
        <b/>
        <sz val="8"/>
        <rFont val="Arial"/>
        <family val="2"/>
      </rPr>
      <t>OFERTA WSPÓLNA</t>
    </r>
    <r>
      <rPr>
        <sz val="8"/>
        <rFont val="Arial"/>
        <family val="2"/>
      </rPr>
      <t xml:space="preserve">
Stowarzyzenie Rehabilitacji i Pomocy Osobom z Wadą Słuchu "Pokonać ciszę"
ul.M. Grzegorzewskiej 6
10-048 Olsztyn
Fundacja "Dźwięki Ciszy"
ul. Jagodowa 11B
10-186 Olsztyn
Olsztyńskie Stowarzyszenie Głuchych
ul. Zamenhofa 1/9
10-279 Olsztyn
Polski Związek Głuchych Oddział Warmińsko-Mazurski
ul. Kętrzyńskiego 3/1
10-506 Olsztyn
</t>
    </r>
    <r>
      <rPr>
        <b/>
        <sz val="8"/>
        <rFont val="Arial"/>
        <family val="2"/>
      </rPr>
      <t>KZ.524.1.42.2018</t>
    </r>
  </si>
  <si>
    <r>
      <t xml:space="preserve">Stowarzyszenie Inicjatyw Kulturalno-Rozwojowych z Uśmiechem
ul.Staromiejska 8/9 lok.7
10-118 Olsztyn
</t>
    </r>
    <r>
      <rPr>
        <b/>
        <sz val="8"/>
        <color indexed="8"/>
        <rFont val="Arial"/>
        <family val="2"/>
      </rPr>
      <t>KZ.524.1.42.2018</t>
    </r>
  </si>
  <si>
    <r>
      <t xml:space="preserve">Fundacja Młodzi Przeciw Uzależnieniom 
ul.Obrońców Tobruku 3A
10-092 Olsztyn
</t>
    </r>
    <r>
      <rPr>
        <b/>
        <sz val="8"/>
        <rFont val="Arial"/>
        <family val="2"/>
      </rPr>
      <t>KZ.524.1.43.2018</t>
    </r>
  </si>
  <si>
    <r>
      <t xml:space="preserve">Stowarzyszenie Kulturalne Zespół Pieśni i Tańca "Warmia"
ul. Parkowa 1
10-233 Olsztyn
</t>
    </r>
    <r>
      <rPr>
        <b/>
        <sz val="8"/>
        <color indexed="8"/>
        <rFont val="Arial"/>
        <family val="2"/>
      </rPr>
      <t>KZ.524.1.45.2018</t>
    </r>
  </si>
  <si>
    <r>
      <t xml:space="preserve">Stowarzyszenie Melofani
ul. Spółdzielcza 4
11-001 Dywity
</t>
    </r>
    <r>
      <rPr>
        <b/>
        <sz val="8"/>
        <color indexed="8"/>
        <rFont val="Arial"/>
        <family val="2"/>
      </rPr>
      <t>KZ.524.1.46.2018</t>
    </r>
    <r>
      <rPr>
        <sz val="8"/>
        <color indexed="8"/>
        <rFont val="Arial"/>
        <family val="2"/>
      </rPr>
      <t xml:space="preserve">
</t>
    </r>
  </si>
  <si>
    <r>
      <t xml:space="preserve">Związek Ukraińców
w Polsce Zarząd Oddziału w Olsztynie
ul. Parkowa 1
10-233 Olsztyn
</t>
    </r>
    <r>
      <rPr>
        <b/>
        <sz val="8"/>
        <color indexed="8"/>
        <rFont val="Arial"/>
        <family val="2"/>
      </rPr>
      <t xml:space="preserve">
KZ.524.1.48.2018</t>
    </r>
  </si>
  <si>
    <r>
      <t xml:space="preserve">Warmińsko-Mazurskie Towarzystwo Zachęty Sztuk Pięknych
ul. Zamkowa 2
10-074 Olsztyn
</t>
    </r>
    <r>
      <rPr>
        <b/>
        <sz val="8"/>
        <color indexed="8"/>
        <rFont val="Arial"/>
        <family val="2"/>
      </rPr>
      <t>KZ.524.5.1.2018</t>
    </r>
  </si>
  <si>
    <r>
      <t xml:space="preserve">Fundacja "Wytwórnia Zdarzeń Sonokinetycznych"
ul. Janowicza 21/5
10-692 Olsztyn
</t>
    </r>
    <r>
      <rPr>
        <b/>
        <sz val="8"/>
        <color indexed="8"/>
        <rFont val="Arial"/>
        <family val="2"/>
      </rPr>
      <t>KZ.524.5.2.2018</t>
    </r>
  </si>
  <si>
    <r>
      <t xml:space="preserve">Fundacja Rock - Regionalna Organizacja Chcesz Kultury
</t>
    </r>
    <r>
      <rPr>
        <sz val="8"/>
        <rFont val="Arial"/>
        <family val="2"/>
      </rPr>
      <t>ul. Wyszyńskiego 15/21</t>
    </r>
    <r>
      <rPr>
        <sz val="8"/>
        <color indexed="8"/>
        <rFont val="Arial"/>
        <family val="2"/>
      </rPr>
      <t xml:space="preserve">
10-457 Olsztyn
</t>
    </r>
    <r>
      <rPr>
        <b/>
        <sz val="8"/>
        <color indexed="8"/>
        <rFont val="Arial"/>
        <family val="2"/>
      </rPr>
      <t xml:space="preserve">
KZ.524.5.3.2018</t>
    </r>
  </si>
  <si>
    <r>
      <t xml:space="preserve">Stowarzyszenie "Węgajty"
Węgajty 18
11-042 Jonkowo
</t>
    </r>
    <r>
      <rPr>
        <b/>
        <sz val="8"/>
        <color indexed="8"/>
        <rFont val="Arial"/>
        <family val="2"/>
      </rPr>
      <t>KZ.524.5.4.2018</t>
    </r>
  </si>
  <si>
    <r>
      <t xml:space="preserve">Stowarzyszenie "Sztuka i Środowisko"
ul. Partyzantów 85
10-527 Olsztyn
</t>
    </r>
    <r>
      <rPr>
        <b/>
        <sz val="8"/>
        <color indexed="8"/>
        <rFont val="Arial"/>
        <family val="2"/>
      </rPr>
      <t>KZ.524.5.5.2018</t>
    </r>
  </si>
  <si>
    <r>
      <t xml:space="preserve">Fundacja "Stupa House"
ul. Ożarowska 65/67
Warszawa 01-408 
</t>
    </r>
    <r>
      <rPr>
        <b/>
        <sz val="8"/>
        <color indexed="8"/>
        <rFont val="Arial"/>
        <family val="2"/>
      </rPr>
      <t>KZ.524.2.5.2018</t>
    </r>
  </si>
  <si>
    <r>
      <t xml:space="preserve">Fundacja Borussia
ul.Zyndrama z Maszkowic 2
10-133 Olsztyn
</t>
    </r>
    <r>
      <rPr>
        <b/>
        <sz val="8"/>
        <color indexed="8"/>
        <rFont val="Arial"/>
        <family val="2"/>
      </rPr>
      <t>KZ.524.2.4.2018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</si>
</sst>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[$-415]d\ mmmm\ yyyy"/>
    <numFmt numFmtId="171" formatCode="_-* #,##0.00\ [$zł-415]_-;\-* #,##0.00\ [$zł-415]_-;_-* &quot;-&quot;??\ [$zł-415]_-;_-@_-"/>
    <numFmt numFmtId="172" formatCode="0.0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8"/>
      <color indexed="8"/>
      <name val="Times New Roman"/>
      <family val="1"/>
    </font>
    <font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name val="Czcionka tekstu podstawowego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2" fontId="8" fillId="32" borderId="10" xfId="0" applyNumberFormat="1" applyFont="1" applyFill="1" applyBorder="1" applyAlignment="1">
      <alignment horizontal="center" vertical="top" wrapText="1"/>
    </xf>
    <xf numFmtId="2" fontId="10" fillId="32" borderId="10" xfId="0" applyNumberFormat="1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vertical="top" wrapText="1"/>
    </xf>
    <xf numFmtId="2" fontId="8" fillId="32" borderId="10" xfId="52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10" fontId="0" fillId="0" borderId="0" xfId="52" applyNumberFormat="1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2" fontId="13" fillId="32" borderId="10" xfId="58" applyNumberFormat="1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2" fontId="8" fillId="32" borderId="14" xfId="0" applyNumberFormat="1" applyFont="1" applyFill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32" borderId="14" xfId="52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2" fontId="8" fillId="32" borderId="15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32" borderId="15" xfId="52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0" fillId="0" borderId="10" xfId="0" applyBorder="1" applyAlignment="1">
      <alignment/>
    </xf>
    <xf numFmtId="0" fontId="8" fillId="0" borderId="15" xfId="0" applyFont="1" applyBorder="1" applyAlignment="1">
      <alignment vertical="top" wrapText="1"/>
    </xf>
    <xf numFmtId="1" fontId="2" fillId="32" borderId="10" xfId="58" applyNumberFormat="1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15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0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9" fillId="32" borderId="12" xfId="0" applyFont="1" applyFill="1" applyBorder="1" applyAlignment="1">
      <alignment vertical="top" wrapText="1"/>
    </xf>
    <xf numFmtId="0" fontId="19" fillId="32" borderId="13" xfId="0" applyFont="1" applyFill="1" applyBorder="1" applyAlignment="1">
      <alignment vertical="top" wrapText="1"/>
    </xf>
    <xf numFmtId="0" fontId="19" fillId="32" borderId="11" xfId="0" applyFont="1" applyFill="1" applyBorder="1" applyAlignment="1">
      <alignment horizontal="right" vertical="top" wrapText="1"/>
    </xf>
    <xf numFmtId="2" fontId="10" fillId="32" borderId="10" xfId="52" applyNumberFormat="1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vertical="top" wrapText="1"/>
    </xf>
    <xf numFmtId="1" fontId="20" fillId="32" borderId="10" xfId="58" applyNumberFormat="1" applyFont="1" applyFill="1" applyBorder="1" applyAlignment="1">
      <alignment vertical="top" wrapText="1"/>
    </xf>
    <xf numFmtId="0" fontId="21" fillId="0" borderId="0" xfId="0" applyFont="1" applyAlignment="1">
      <alignment/>
    </xf>
    <xf numFmtId="10" fontId="0" fillId="0" borderId="0" xfId="52" applyNumberFormat="1" applyFont="1" applyAlignment="1">
      <alignment/>
    </xf>
    <xf numFmtId="0" fontId="9" fillId="0" borderId="0" xfId="0" applyFont="1" applyAlignment="1">
      <alignment horizontal="left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V13" sqref="V13"/>
    </sheetView>
  </sheetViews>
  <sheetFormatPr defaultColWidth="8.796875" defaultRowHeight="14.25"/>
  <cols>
    <col min="1" max="1" width="3.5" style="0" customWidth="1"/>
    <col min="2" max="2" width="19.59765625" style="0" customWidth="1"/>
    <col min="3" max="3" width="19" style="0" customWidth="1"/>
    <col min="4" max="4" width="7.19921875" style="0" customWidth="1"/>
    <col min="5" max="5" width="6.69921875" style="0" customWidth="1"/>
    <col min="6" max="6" width="5.09765625" style="0" customWidth="1"/>
    <col min="7" max="7" width="7.5" style="0" customWidth="1"/>
    <col min="8" max="8" width="5.19921875" style="0" customWidth="1"/>
    <col min="9" max="9" width="8.8984375" style="0" customWidth="1"/>
    <col min="10" max="10" width="4.69921875" style="0" customWidth="1"/>
    <col min="11" max="11" width="10.8984375" style="0" customWidth="1"/>
    <col min="12" max="12" width="9.09765625" style="0" customWidth="1"/>
    <col min="13" max="13" width="5.09765625" style="0" customWidth="1"/>
    <col min="14" max="14" width="6.59765625" style="0" customWidth="1"/>
    <col min="15" max="15" width="8.5" style="0" customWidth="1"/>
  </cols>
  <sheetData>
    <row r="1" spans="1:15" ht="14.25" customHeight="1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ht="6.75" customHeight="1"/>
    <row r="4" spans="1:15" s="2" customFormat="1" ht="19.5" customHeight="1">
      <c r="A4" s="65" t="s">
        <v>0</v>
      </c>
      <c r="B4" s="65" t="s">
        <v>1</v>
      </c>
      <c r="C4" s="65" t="s">
        <v>15</v>
      </c>
      <c r="D4" s="73" t="s">
        <v>2</v>
      </c>
      <c r="E4" s="74"/>
      <c r="F4" s="74"/>
      <c r="G4" s="74"/>
      <c r="H4" s="74"/>
      <c r="I4" s="74"/>
      <c r="J4" s="75"/>
      <c r="K4" s="65" t="s">
        <v>3</v>
      </c>
      <c r="L4" s="65" t="s">
        <v>31</v>
      </c>
      <c r="M4" s="68" t="s">
        <v>7</v>
      </c>
      <c r="N4" s="69"/>
      <c r="O4" s="65" t="s">
        <v>4</v>
      </c>
    </row>
    <row r="5" spans="1:15" s="2" customFormat="1" ht="30.75" customHeight="1">
      <c r="A5" s="66"/>
      <c r="B5" s="66"/>
      <c r="C5" s="66"/>
      <c r="D5" s="25" t="s">
        <v>5</v>
      </c>
      <c r="E5" s="73" t="s">
        <v>11</v>
      </c>
      <c r="F5" s="75"/>
      <c r="G5" s="73" t="s">
        <v>10</v>
      </c>
      <c r="H5" s="75"/>
      <c r="I5" s="73" t="s">
        <v>6</v>
      </c>
      <c r="J5" s="75"/>
      <c r="K5" s="66"/>
      <c r="L5" s="66"/>
      <c r="M5" s="70"/>
      <c r="N5" s="71"/>
      <c r="O5" s="66"/>
    </row>
    <row r="6" spans="1:15" s="2" customFormat="1" ht="21.75" customHeight="1">
      <c r="A6" s="67"/>
      <c r="B6" s="67"/>
      <c r="C6" s="67"/>
      <c r="D6" s="25"/>
      <c r="E6" s="25" t="s">
        <v>14</v>
      </c>
      <c r="F6" s="25" t="s">
        <v>12</v>
      </c>
      <c r="G6" s="25" t="s">
        <v>14</v>
      </c>
      <c r="H6" s="25" t="s">
        <v>12</v>
      </c>
      <c r="I6" s="25" t="s">
        <v>14</v>
      </c>
      <c r="J6" s="25" t="s">
        <v>12</v>
      </c>
      <c r="K6" s="67"/>
      <c r="L6" s="67"/>
      <c r="M6" s="25" t="s">
        <v>8</v>
      </c>
      <c r="N6" s="25" t="s">
        <v>9</v>
      </c>
      <c r="O6" s="67"/>
    </row>
    <row r="7" spans="1:15" ht="127.5" customHeight="1">
      <c r="A7" s="14">
        <v>1</v>
      </c>
      <c r="B7" s="22" t="s">
        <v>171</v>
      </c>
      <c r="C7" s="1" t="s">
        <v>38</v>
      </c>
      <c r="D7" s="8">
        <f aca="true" t="shared" si="0" ref="D7:D14">E7+G7+I7</f>
        <v>10800</v>
      </c>
      <c r="E7" s="5">
        <v>0</v>
      </c>
      <c r="F7" s="12">
        <f aca="true" t="shared" si="1" ref="F7:F15">IF(ISBLANK(E7)=TRUE,"",E7/D7*100)</f>
        <v>0</v>
      </c>
      <c r="G7" s="5">
        <v>1500</v>
      </c>
      <c r="H7" s="12">
        <f aca="true" t="shared" si="2" ref="H7:H15">IF(ISBLANK(G7)=TRUE,"",G7/D7*100)</f>
        <v>13.88888888888889</v>
      </c>
      <c r="I7" s="5">
        <v>9300</v>
      </c>
      <c r="J7" s="12">
        <f aca="true" t="shared" si="3" ref="J7:J15">IF(ISBLANK(I7)=TRUE,"",I7/D7*100)</f>
        <v>86.11111111111111</v>
      </c>
      <c r="K7" s="6" t="s">
        <v>20</v>
      </c>
      <c r="L7" s="6" t="s">
        <v>19</v>
      </c>
      <c r="M7" s="24">
        <v>23.25</v>
      </c>
      <c r="N7" s="24">
        <v>0</v>
      </c>
      <c r="O7" s="7">
        <v>0</v>
      </c>
    </row>
    <row r="8" spans="1:16" ht="78.75">
      <c r="A8" s="14">
        <v>2</v>
      </c>
      <c r="B8" s="3" t="s">
        <v>172</v>
      </c>
      <c r="C8" s="3" t="s">
        <v>45</v>
      </c>
      <c r="D8" s="8">
        <f t="shared" si="0"/>
        <v>7296</v>
      </c>
      <c r="E8" s="5">
        <v>0</v>
      </c>
      <c r="F8" s="12">
        <f t="shared" si="1"/>
        <v>0</v>
      </c>
      <c r="G8" s="5">
        <v>1050</v>
      </c>
      <c r="H8" s="12">
        <f t="shared" si="2"/>
        <v>14.391447368421053</v>
      </c>
      <c r="I8" s="5">
        <v>6246</v>
      </c>
      <c r="J8" s="12">
        <f t="shared" si="3"/>
        <v>85.60855263157895</v>
      </c>
      <c r="K8" s="21" t="s">
        <v>44</v>
      </c>
      <c r="L8" s="21" t="s">
        <v>18</v>
      </c>
      <c r="M8" s="24">
        <v>33.5</v>
      </c>
      <c r="N8" s="24">
        <v>4500</v>
      </c>
      <c r="O8" s="7">
        <v>5000</v>
      </c>
      <c r="P8" s="23"/>
    </row>
    <row r="9" spans="1:16" ht="90">
      <c r="A9" s="14">
        <v>3</v>
      </c>
      <c r="B9" s="19" t="s">
        <v>173</v>
      </c>
      <c r="C9" s="19" t="s">
        <v>46</v>
      </c>
      <c r="D9" s="8">
        <f t="shared" si="0"/>
        <v>21711</v>
      </c>
      <c r="E9" s="5">
        <v>18211</v>
      </c>
      <c r="F9" s="12">
        <f t="shared" si="1"/>
        <v>83.87913960665101</v>
      </c>
      <c r="G9" s="5">
        <v>0</v>
      </c>
      <c r="H9" s="12">
        <f t="shared" si="2"/>
        <v>0</v>
      </c>
      <c r="I9" s="5">
        <v>3500</v>
      </c>
      <c r="J9" s="12">
        <f t="shared" si="3"/>
        <v>16.120860393348995</v>
      </c>
      <c r="K9" s="6" t="s">
        <v>20</v>
      </c>
      <c r="L9" s="21" t="s">
        <v>19</v>
      </c>
      <c r="M9" s="24">
        <v>35</v>
      </c>
      <c r="N9" s="24">
        <v>3000</v>
      </c>
      <c r="O9" s="7">
        <v>3000</v>
      </c>
      <c r="P9" s="23"/>
    </row>
    <row r="10" spans="1:16" ht="66.75" customHeight="1">
      <c r="A10" s="14">
        <v>4</v>
      </c>
      <c r="B10" s="29" t="s">
        <v>226</v>
      </c>
      <c r="C10" s="20" t="s">
        <v>47</v>
      </c>
      <c r="D10" s="30">
        <f t="shared" si="0"/>
        <v>49300</v>
      </c>
      <c r="E10" s="31">
        <v>25600</v>
      </c>
      <c r="F10" s="32">
        <f t="shared" si="1"/>
        <v>51.926977687626774</v>
      </c>
      <c r="G10" s="31">
        <v>5100</v>
      </c>
      <c r="H10" s="32">
        <f t="shared" si="2"/>
        <v>10.344827586206897</v>
      </c>
      <c r="I10" s="31">
        <v>18600</v>
      </c>
      <c r="J10" s="32">
        <f t="shared" si="3"/>
        <v>37.72819472616633</v>
      </c>
      <c r="K10" s="33" t="s">
        <v>48</v>
      </c>
      <c r="L10" s="40" t="s">
        <v>32</v>
      </c>
      <c r="M10" s="41">
        <v>35.5</v>
      </c>
      <c r="N10" s="41">
        <v>13000</v>
      </c>
      <c r="O10" s="42">
        <v>13000</v>
      </c>
      <c r="P10" s="23"/>
    </row>
    <row r="11" spans="1:16" s="43" customFormat="1" ht="101.25" customHeight="1">
      <c r="A11" s="14">
        <v>5</v>
      </c>
      <c r="B11" s="3" t="s">
        <v>225</v>
      </c>
      <c r="C11" s="19" t="s">
        <v>49</v>
      </c>
      <c r="D11" s="8">
        <f>E11+G11+I11</f>
        <v>11200</v>
      </c>
      <c r="E11" s="5">
        <v>0</v>
      </c>
      <c r="F11" s="12">
        <f t="shared" si="1"/>
        <v>0</v>
      </c>
      <c r="G11" s="5">
        <v>3000</v>
      </c>
      <c r="H11" s="12">
        <f t="shared" si="2"/>
        <v>26.785714285714285</v>
      </c>
      <c r="I11" s="5">
        <v>8200</v>
      </c>
      <c r="J11" s="12">
        <f t="shared" si="3"/>
        <v>73.21428571428571</v>
      </c>
      <c r="K11" s="6" t="s">
        <v>20</v>
      </c>
      <c r="L11" s="21" t="s">
        <v>50</v>
      </c>
      <c r="M11" s="24">
        <v>27</v>
      </c>
      <c r="N11" s="24">
        <v>3500</v>
      </c>
      <c r="O11" s="7">
        <v>3000</v>
      </c>
      <c r="P11" s="63"/>
    </row>
    <row r="12" spans="1:15" s="51" customFormat="1" ht="92.25" customHeight="1">
      <c r="A12" s="14">
        <v>6</v>
      </c>
      <c r="B12" s="44" t="s">
        <v>174</v>
      </c>
      <c r="C12" s="50" t="s">
        <v>51</v>
      </c>
      <c r="D12" s="8">
        <f>E12+G12+I12</f>
        <v>19433</v>
      </c>
      <c r="E12" s="35">
        <v>0</v>
      </c>
      <c r="F12" s="36">
        <f t="shared" si="1"/>
        <v>0</v>
      </c>
      <c r="G12" s="35">
        <v>10483</v>
      </c>
      <c r="H12" s="36">
        <f t="shared" si="2"/>
        <v>53.944321514948804</v>
      </c>
      <c r="I12" s="35">
        <v>8950</v>
      </c>
      <c r="J12" s="36">
        <f t="shared" si="3"/>
        <v>46.055678485051196</v>
      </c>
      <c r="K12" s="37" t="s">
        <v>53</v>
      </c>
      <c r="L12" s="37" t="s">
        <v>52</v>
      </c>
      <c r="M12" s="38">
        <v>34</v>
      </c>
      <c r="N12" s="38">
        <v>7000</v>
      </c>
      <c r="O12" s="39">
        <v>7000</v>
      </c>
    </row>
    <row r="13" spans="1:15" s="51" customFormat="1" ht="134.25" customHeight="1">
      <c r="A13" s="14">
        <v>7</v>
      </c>
      <c r="B13" s="44" t="s">
        <v>175</v>
      </c>
      <c r="C13" s="50" t="s">
        <v>55</v>
      </c>
      <c r="D13" s="34">
        <f t="shared" si="0"/>
        <v>41800</v>
      </c>
      <c r="E13" s="35">
        <v>35800</v>
      </c>
      <c r="F13" s="36">
        <f t="shared" si="1"/>
        <v>85.64593301435407</v>
      </c>
      <c r="G13" s="35">
        <v>2000</v>
      </c>
      <c r="H13" s="36">
        <f t="shared" si="2"/>
        <v>4.784688995215311</v>
      </c>
      <c r="I13" s="35">
        <v>4000</v>
      </c>
      <c r="J13" s="36">
        <f t="shared" si="3"/>
        <v>9.569377990430622</v>
      </c>
      <c r="K13" s="37" t="s">
        <v>20</v>
      </c>
      <c r="L13" s="52" t="s">
        <v>54</v>
      </c>
      <c r="M13" s="38">
        <v>35.25</v>
      </c>
      <c r="N13" s="38">
        <v>3000</v>
      </c>
      <c r="O13" s="39">
        <v>3000</v>
      </c>
    </row>
    <row r="14" spans="1:15" s="51" customFormat="1" ht="92.25" customHeight="1">
      <c r="A14" s="14">
        <v>8</v>
      </c>
      <c r="B14" s="44" t="s">
        <v>176</v>
      </c>
      <c r="C14" s="50" t="s">
        <v>110</v>
      </c>
      <c r="D14" s="34">
        <f t="shared" si="0"/>
        <v>17146</v>
      </c>
      <c r="E14" s="35">
        <v>400</v>
      </c>
      <c r="F14" s="36">
        <f t="shared" si="1"/>
        <v>2.332905633967106</v>
      </c>
      <c r="G14" s="35">
        <v>8850</v>
      </c>
      <c r="H14" s="36">
        <f t="shared" si="2"/>
        <v>51.61553715152222</v>
      </c>
      <c r="I14" s="35">
        <v>7896</v>
      </c>
      <c r="J14" s="36">
        <f t="shared" si="3"/>
        <v>46.05155721451067</v>
      </c>
      <c r="K14" s="37" t="s">
        <v>28</v>
      </c>
      <c r="L14" s="37" t="s">
        <v>111</v>
      </c>
      <c r="M14" s="38">
        <v>33.25</v>
      </c>
      <c r="N14" s="38">
        <v>6000</v>
      </c>
      <c r="O14" s="39">
        <v>6000</v>
      </c>
    </row>
    <row r="15" spans="1:15" s="62" customFormat="1" ht="15">
      <c r="A15" s="56"/>
      <c r="B15" s="57"/>
      <c r="C15" s="58" t="s">
        <v>13</v>
      </c>
      <c r="D15" s="9">
        <f>SUM(D7:D14)</f>
        <v>178686</v>
      </c>
      <c r="E15" s="9">
        <f>SUM(E7:E14)</f>
        <v>80011</v>
      </c>
      <c r="F15" s="59">
        <f t="shared" si="1"/>
        <v>44.77743080039846</v>
      </c>
      <c r="G15" s="9">
        <f>SUM(G7:G14)</f>
        <v>31983</v>
      </c>
      <c r="H15" s="59">
        <f t="shared" si="2"/>
        <v>17.898996004163727</v>
      </c>
      <c r="I15" s="9">
        <f>SUM(I7:I14)</f>
        <v>66692</v>
      </c>
      <c r="J15" s="59">
        <f t="shared" si="3"/>
        <v>37.32357319543781</v>
      </c>
      <c r="K15" s="60"/>
      <c r="L15" s="60"/>
      <c r="M15" s="60"/>
      <c r="N15" s="61">
        <f>SUM(N7:N14)</f>
        <v>40000</v>
      </c>
      <c r="O15" s="61">
        <f>SUM(O7:O14)</f>
        <v>40000</v>
      </c>
    </row>
    <row r="16" spans="1:15" ht="9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17" customFormat="1" ht="12.75">
      <c r="A17" s="64" t="s">
        <v>169</v>
      </c>
      <c r="B17" s="64"/>
      <c r="C17" s="64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17" customFormat="1" ht="12.75">
      <c r="A18" s="55" t="s">
        <v>112</v>
      </c>
      <c r="B18" s="55"/>
      <c r="C18" s="55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4.25">
      <c r="A19" s="51"/>
      <c r="B19" s="51"/>
      <c r="C19" s="5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4.25">
      <c r="A20" s="51"/>
      <c r="B20" s="51"/>
      <c r="C20" s="5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4.25">
      <c r="A21" s="51"/>
      <c r="B21" s="51"/>
      <c r="C21" s="5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</sheetData>
  <sheetProtection/>
  <mergeCells count="14">
    <mergeCell ref="A1:O1"/>
    <mergeCell ref="A2:O2"/>
    <mergeCell ref="O4:O6"/>
    <mergeCell ref="D4:J4"/>
    <mergeCell ref="E5:F5"/>
    <mergeCell ref="G5:H5"/>
    <mergeCell ref="I5:J5"/>
    <mergeCell ref="A17:C17"/>
    <mergeCell ref="K4:K6"/>
    <mergeCell ref="L4:L6"/>
    <mergeCell ref="M4:N5"/>
    <mergeCell ref="A4:A6"/>
    <mergeCell ref="B4:B6"/>
    <mergeCell ref="C4:C6"/>
  </mergeCells>
  <printOptions/>
  <pageMargins left="0.25" right="0.5" top="0.21" bottom="0.19" header="0.3" footer="0.3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54" sqref="B54"/>
    </sheetView>
  </sheetViews>
  <sheetFormatPr defaultColWidth="8.796875" defaultRowHeight="14.25"/>
  <cols>
    <col min="1" max="1" width="3.5" style="0" customWidth="1"/>
    <col min="2" max="2" width="17.8984375" style="0" customWidth="1"/>
    <col min="3" max="3" width="16" style="0" customWidth="1"/>
    <col min="4" max="4" width="8" style="0" bestFit="1" customWidth="1"/>
    <col min="5" max="5" width="7.5" style="0" customWidth="1"/>
    <col min="6" max="6" width="4.19921875" style="0" bestFit="1" customWidth="1"/>
    <col min="7" max="7" width="7.59765625" style="0" customWidth="1"/>
    <col min="8" max="8" width="4.5" style="0" customWidth="1"/>
    <col min="9" max="9" width="9.19921875" style="0" customWidth="1"/>
    <col min="10" max="10" width="4.69921875" style="0" customWidth="1"/>
    <col min="11" max="11" width="9.69921875" style="0" customWidth="1"/>
    <col min="12" max="12" width="11.5" style="0" customWidth="1"/>
    <col min="13" max="13" width="5.09765625" style="0" customWidth="1"/>
    <col min="14" max="14" width="8.59765625" style="0" customWidth="1"/>
    <col min="15" max="15" width="8.69921875" style="0" customWidth="1"/>
  </cols>
  <sheetData>
    <row r="1" spans="1:15" ht="14.25" customHeight="1">
      <c r="A1" s="72" t="s">
        <v>168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 customHeight="1">
      <c r="A2" s="72" t="s">
        <v>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4" spans="1:15" s="2" customFormat="1" ht="18.75" customHeight="1">
      <c r="A4" s="77" t="s">
        <v>0</v>
      </c>
      <c r="B4" s="77" t="s">
        <v>1</v>
      </c>
      <c r="C4" s="77" t="s">
        <v>15</v>
      </c>
      <c r="D4" s="80" t="s">
        <v>2</v>
      </c>
      <c r="E4" s="81"/>
      <c r="F4" s="81"/>
      <c r="G4" s="81"/>
      <c r="H4" s="81"/>
      <c r="I4" s="81"/>
      <c r="J4" s="82"/>
      <c r="K4" s="77" t="s">
        <v>3</v>
      </c>
      <c r="L4" s="65" t="s">
        <v>167</v>
      </c>
      <c r="M4" s="83" t="s">
        <v>7</v>
      </c>
      <c r="N4" s="84"/>
      <c r="O4" s="77" t="s">
        <v>4</v>
      </c>
    </row>
    <row r="5" spans="1:15" s="2" customFormat="1" ht="36" customHeight="1">
      <c r="A5" s="78"/>
      <c r="B5" s="78"/>
      <c r="C5" s="78"/>
      <c r="D5" s="13" t="s">
        <v>5</v>
      </c>
      <c r="E5" s="80" t="s">
        <v>11</v>
      </c>
      <c r="F5" s="82"/>
      <c r="G5" s="80" t="s">
        <v>10</v>
      </c>
      <c r="H5" s="82"/>
      <c r="I5" s="80" t="s">
        <v>6</v>
      </c>
      <c r="J5" s="82"/>
      <c r="K5" s="78"/>
      <c r="L5" s="78"/>
      <c r="M5" s="85"/>
      <c r="N5" s="86"/>
      <c r="O5" s="78"/>
    </row>
    <row r="6" spans="1:15" s="2" customFormat="1" ht="39" customHeight="1">
      <c r="A6" s="79"/>
      <c r="B6" s="79"/>
      <c r="C6" s="79"/>
      <c r="D6" s="13"/>
      <c r="E6" s="13" t="s">
        <v>14</v>
      </c>
      <c r="F6" s="13" t="s">
        <v>12</v>
      </c>
      <c r="G6" s="13" t="s">
        <v>14</v>
      </c>
      <c r="H6" s="13" t="s">
        <v>12</v>
      </c>
      <c r="I6" s="13" t="s">
        <v>14</v>
      </c>
      <c r="J6" s="13" t="s">
        <v>12</v>
      </c>
      <c r="K6" s="79"/>
      <c r="L6" s="79"/>
      <c r="M6" s="13" t="s">
        <v>8</v>
      </c>
      <c r="N6" s="13" t="s">
        <v>9</v>
      </c>
      <c r="O6" s="79"/>
    </row>
    <row r="7" spans="1:15" ht="78.75">
      <c r="A7" s="14">
        <v>1</v>
      </c>
      <c r="B7" s="19" t="s">
        <v>177</v>
      </c>
      <c r="C7" s="3" t="s">
        <v>39</v>
      </c>
      <c r="D7" s="8">
        <f>E7+G7+I7</f>
        <v>44600</v>
      </c>
      <c r="E7" s="5">
        <v>0</v>
      </c>
      <c r="F7" s="12">
        <f aca="true" t="shared" si="0" ref="F7:F16">IF(ISBLANK(E7)=TRUE,"",E7/D7*100)</f>
        <v>0</v>
      </c>
      <c r="G7" s="5">
        <v>4600</v>
      </c>
      <c r="H7" s="12">
        <f aca="true" t="shared" si="1" ref="H7:H16">IF(ISBLANK(G7)=TRUE,"",G7/D7*100)</f>
        <v>10.31390134529148</v>
      </c>
      <c r="I7" s="5">
        <v>40000</v>
      </c>
      <c r="J7" s="12">
        <f aca="true" t="shared" si="2" ref="J7:J16">IF(ISBLANK(I7)=TRUE,"",I7/D7*100)</f>
        <v>89.68609865470853</v>
      </c>
      <c r="K7" s="6" t="s">
        <v>20</v>
      </c>
      <c r="L7" s="6" t="s">
        <v>40</v>
      </c>
      <c r="M7" s="46">
        <v>20</v>
      </c>
      <c r="N7" s="4">
        <v>0</v>
      </c>
      <c r="O7" s="4">
        <v>0</v>
      </c>
    </row>
    <row r="8" spans="1:15" ht="93" customHeight="1">
      <c r="A8" s="14">
        <v>2</v>
      </c>
      <c r="B8" s="19" t="s">
        <v>178</v>
      </c>
      <c r="C8" s="19" t="s">
        <v>41</v>
      </c>
      <c r="D8" s="8">
        <f aca="true" t="shared" si="3" ref="D8:D55">E8+G8+I8</f>
        <v>15700</v>
      </c>
      <c r="E8" s="5">
        <v>0</v>
      </c>
      <c r="F8" s="12">
        <f t="shared" si="0"/>
        <v>0</v>
      </c>
      <c r="G8" s="5">
        <v>2100</v>
      </c>
      <c r="H8" s="12">
        <f t="shared" si="1"/>
        <v>13.375796178343949</v>
      </c>
      <c r="I8" s="5">
        <v>13600</v>
      </c>
      <c r="J8" s="12">
        <f t="shared" si="2"/>
        <v>86.62420382165605</v>
      </c>
      <c r="K8" s="21" t="s">
        <v>20</v>
      </c>
      <c r="L8" s="21" t="s">
        <v>29</v>
      </c>
      <c r="M8" s="4">
        <v>26</v>
      </c>
      <c r="N8" s="4">
        <v>0</v>
      </c>
      <c r="O8" s="4">
        <v>5000</v>
      </c>
    </row>
    <row r="9" spans="1:15" ht="116.25" customHeight="1">
      <c r="A9" s="14">
        <v>3</v>
      </c>
      <c r="B9" s="3" t="s">
        <v>179</v>
      </c>
      <c r="C9" s="3" t="s">
        <v>42</v>
      </c>
      <c r="D9" s="8">
        <f t="shared" si="3"/>
        <v>17840</v>
      </c>
      <c r="E9" s="5">
        <v>300</v>
      </c>
      <c r="F9" s="12">
        <f t="shared" si="0"/>
        <v>1.6816143497757847</v>
      </c>
      <c r="G9" s="5">
        <v>1740</v>
      </c>
      <c r="H9" s="12">
        <f t="shared" si="1"/>
        <v>9.753363228699552</v>
      </c>
      <c r="I9" s="5">
        <v>15800</v>
      </c>
      <c r="J9" s="12">
        <f t="shared" si="2"/>
        <v>88.56502242152466</v>
      </c>
      <c r="K9" s="6" t="s">
        <v>64</v>
      </c>
      <c r="L9" s="6" t="s">
        <v>43</v>
      </c>
      <c r="M9" s="4">
        <v>34.5</v>
      </c>
      <c r="N9" s="4">
        <v>4000</v>
      </c>
      <c r="O9" s="4">
        <v>4000</v>
      </c>
    </row>
    <row r="10" spans="1:15" s="51" customFormat="1" ht="78.75">
      <c r="A10" s="14">
        <v>4</v>
      </c>
      <c r="B10" s="4" t="s">
        <v>180</v>
      </c>
      <c r="C10" s="4" t="s">
        <v>60</v>
      </c>
      <c r="D10" s="8">
        <f t="shared" si="3"/>
        <v>23600</v>
      </c>
      <c r="E10" s="5">
        <v>1500</v>
      </c>
      <c r="F10" s="12">
        <f t="shared" si="0"/>
        <v>6.3559322033898304</v>
      </c>
      <c r="G10" s="5">
        <v>2000</v>
      </c>
      <c r="H10" s="12">
        <f t="shared" si="1"/>
        <v>8.47457627118644</v>
      </c>
      <c r="I10" s="5">
        <v>20100</v>
      </c>
      <c r="J10" s="12">
        <f t="shared" si="2"/>
        <v>85.16949152542372</v>
      </c>
      <c r="K10" s="6" t="s">
        <v>61</v>
      </c>
      <c r="L10" s="53" t="s">
        <v>62</v>
      </c>
      <c r="M10" s="4">
        <v>30</v>
      </c>
      <c r="N10" s="4">
        <v>0</v>
      </c>
      <c r="O10" s="4">
        <v>0</v>
      </c>
    </row>
    <row r="11" spans="1:15" s="51" customFormat="1" ht="78.75">
      <c r="A11" s="14">
        <v>5</v>
      </c>
      <c r="B11" s="54" t="s">
        <v>181</v>
      </c>
      <c r="C11" s="4" t="s">
        <v>63</v>
      </c>
      <c r="D11" s="8">
        <f t="shared" si="3"/>
        <v>12000</v>
      </c>
      <c r="E11" s="5">
        <v>500</v>
      </c>
      <c r="F11" s="12">
        <f t="shared" si="0"/>
        <v>4.166666666666666</v>
      </c>
      <c r="G11" s="5">
        <v>1500</v>
      </c>
      <c r="H11" s="12">
        <f t="shared" si="1"/>
        <v>12.5</v>
      </c>
      <c r="I11" s="5">
        <v>10000</v>
      </c>
      <c r="J11" s="12">
        <f t="shared" si="2"/>
        <v>83.33333333333334</v>
      </c>
      <c r="K11" s="6" t="s">
        <v>65</v>
      </c>
      <c r="L11" s="6" t="s">
        <v>19</v>
      </c>
      <c r="M11" s="4">
        <v>32.5</v>
      </c>
      <c r="N11" s="4">
        <v>3000</v>
      </c>
      <c r="O11" s="4">
        <v>3000</v>
      </c>
    </row>
    <row r="12" spans="1:15" s="51" customFormat="1" ht="78.75">
      <c r="A12" s="14">
        <v>6</v>
      </c>
      <c r="B12" s="54" t="s">
        <v>182</v>
      </c>
      <c r="C12" s="4" t="s">
        <v>66</v>
      </c>
      <c r="D12" s="8">
        <f>E12+G12+I12</f>
        <v>16850</v>
      </c>
      <c r="E12" s="5">
        <v>0</v>
      </c>
      <c r="F12" s="12">
        <f t="shared" si="0"/>
        <v>0</v>
      </c>
      <c r="G12" s="5">
        <v>2200</v>
      </c>
      <c r="H12" s="12">
        <f t="shared" si="1"/>
        <v>13.056379821958458</v>
      </c>
      <c r="I12" s="5">
        <v>14650</v>
      </c>
      <c r="J12" s="12">
        <f t="shared" si="2"/>
        <v>86.94362017804154</v>
      </c>
      <c r="K12" s="6" t="s">
        <v>67</v>
      </c>
      <c r="L12" s="6" t="s">
        <v>30</v>
      </c>
      <c r="M12" s="4">
        <v>33.5</v>
      </c>
      <c r="N12" s="4">
        <v>3500</v>
      </c>
      <c r="O12" s="4">
        <v>3500</v>
      </c>
    </row>
    <row r="13" spans="1:15" s="51" customFormat="1" ht="78.75">
      <c r="A13" s="14">
        <v>7</v>
      </c>
      <c r="B13" s="54" t="s">
        <v>183</v>
      </c>
      <c r="C13" s="4" t="s">
        <v>68</v>
      </c>
      <c r="D13" s="8">
        <f>E13+G13+I13</f>
        <v>48700</v>
      </c>
      <c r="E13" s="5">
        <v>0</v>
      </c>
      <c r="F13" s="12">
        <f t="shared" si="0"/>
        <v>0</v>
      </c>
      <c r="G13" s="5">
        <v>27100</v>
      </c>
      <c r="H13" s="12">
        <f t="shared" si="1"/>
        <v>55.64681724845995</v>
      </c>
      <c r="I13" s="5">
        <v>21600</v>
      </c>
      <c r="J13" s="12">
        <f t="shared" si="2"/>
        <v>44.35318275154005</v>
      </c>
      <c r="K13" s="6" t="s">
        <v>20</v>
      </c>
      <c r="L13" s="6" t="s">
        <v>62</v>
      </c>
      <c r="M13" s="4">
        <v>27.25</v>
      </c>
      <c r="N13" s="4">
        <v>0</v>
      </c>
      <c r="O13" s="4">
        <v>0</v>
      </c>
    </row>
    <row r="14" spans="1:15" s="51" customFormat="1" ht="78.75">
      <c r="A14" s="14">
        <v>8</v>
      </c>
      <c r="B14" s="54" t="s">
        <v>184</v>
      </c>
      <c r="C14" s="4" t="s">
        <v>69</v>
      </c>
      <c r="D14" s="8">
        <f>E14+G14+I14</f>
        <v>3450</v>
      </c>
      <c r="E14" s="5">
        <v>500</v>
      </c>
      <c r="F14" s="12">
        <f t="shared" si="0"/>
        <v>14.492753623188406</v>
      </c>
      <c r="G14" s="5">
        <v>0</v>
      </c>
      <c r="H14" s="12">
        <f t="shared" si="1"/>
        <v>0</v>
      </c>
      <c r="I14" s="5">
        <v>2950</v>
      </c>
      <c r="J14" s="12">
        <f t="shared" si="2"/>
        <v>85.5072463768116</v>
      </c>
      <c r="K14" s="6" t="s">
        <v>71</v>
      </c>
      <c r="L14" s="6" t="s">
        <v>62</v>
      </c>
      <c r="M14" s="4">
        <v>32</v>
      </c>
      <c r="N14" s="4">
        <v>1500</v>
      </c>
      <c r="O14" s="4">
        <v>1500</v>
      </c>
    </row>
    <row r="15" spans="1:15" s="51" customFormat="1" ht="101.25">
      <c r="A15" s="14">
        <v>9</v>
      </c>
      <c r="B15" s="54" t="s">
        <v>185</v>
      </c>
      <c r="C15" s="4" t="s">
        <v>70</v>
      </c>
      <c r="D15" s="8">
        <f>E15+G15+I15</f>
        <v>10000</v>
      </c>
      <c r="E15" s="5">
        <v>0</v>
      </c>
      <c r="F15" s="12">
        <f t="shared" si="0"/>
        <v>0</v>
      </c>
      <c r="G15" s="5">
        <v>1000</v>
      </c>
      <c r="H15" s="12">
        <f t="shared" si="1"/>
        <v>10</v>
      </c>
      <c r="I15" s="5">
        <v>9000</v>
      </c>
      <c r="J15" s="12">
        <f t="shared" si="2"/>
        <v>90</v>
      </c>
      <c r="K15" s="6" t="s">
        <v>72</v>
      </c>
      <c r="L15" s="6" t="s">
        <v>30</v>
      </c>
      <c r="M15" s="4">
        <v>30.5</v>
      </c>
      <c r="N15" s="4">
        <v>3500</v>
      </c>
      <c r="O15" s="4">
        <v>3500</v>
      </c>
    </row>
    <row r="16" spans="1:15" ht="139.5" customHeight="1">
      <c r="A16" s="14">
        <v>10</v>
      </c>
      <c r="B16" s="19" t="s">
        <v>186</v>
      </c>
      <c r="C16" s="3" t="s">
        <v>73</v>
      </c>
      <c r="D16" s="8">
        <f>E16+G16+I16</f>
        <v>19600</v>
      </c>
      <c r="E16" s="5">
        <v>7700</v>
      </c>
      <c r="F16" s="12">
        <f t="shared" si="0"/>
        <v>39.285714285714285</v>
      </c>
      <c r="G16" s="5">
        <v>3100</v>
      </c>
      <c r="H16" s="12">
        <f t="shared" si="1"/>
        <v>15.816326530612246</v>
      </c>
      <c r="I16" s="5">
        <v>8800</v>
      </c>
      <c r="J16" s="12">
        <f t="shared" si="2"/>
        <v>44.89795918367347</v>
      </c>
      <c r="K16" s="6" t="s">
        <v>74</v>
      </c>
      <c r="L16" s="6" t="s">
        <v>77</v>
      </c>
      <c r="M16" s="4">
        <v>32</v>
      </c>
      <c r="N16" s="4">
        <v>2000</v>
      </c>
      <c r="O16" s="4">
        <v>2000</v>
      </c>
    </row>
    <row r="17" spans="1:15" ht="191.25">
      <c r="A17" s="14">
        <v>11</v>
      </c>
      <c r="B17" s="4" t="s">
        <v>187</v>
      </c>
      <c r="C17" s="18" t="s">
        <v>75</v>
      </c>
      <c r="D17" s="8">
        <f t="shared" si="3"/>
        <v>11180</v>
      </c>
      <c r="E17" s="5">
        <v>700</v>
      </c>
      <c r="F17" s="12">
        <f aca="true" t="shared" si="4" ref="F17:F56">IF(ISBLANK(E17)=TRUE,"",E17/D17*100)</f>
        <v>6.261180679785331</v>
      </c>
      <c r="G17" s="5">
        <v>480</v>
      </c>
      <c r="H17" s="12">
        <f aca="true" t="shared" si="5" ref="H17:H56">IF(ISBLANK(G17)=TRUE,"",G17/D17*100)</f>
        <v>4.293381037567084</v>
      </c>
      <c r="I17" s="5">
        <v>10000</v>
      </c>
      <c r="J17" s="12">
        <f aca="true" t="shared" si="6" ref="J17:J56">IF(ISBLANK(I17)=TRUE,"",I17/D17*100)</f>
        <v>89.44543828264759</v>
      </c>
      <c r="K17" s="6" t="s">
        <v>78</v>
      </c>
      <c r="L17" s="6" t="s">
        <v>76</v>
      </c>
      <c r="M17" s="4">
        <v>29.75</v>
      </c>
      <c r="N17" s="4">
        <v>0</v>
      </c>
      <c r="O17" s="4">
        <v>0</v>
      </c>
    </row>
    <row r="18" spans="1:15" ht="105.75" customHeight="1">
      <c r="A18" s="14">
        <v>12</v>
      </c>
      <c r="B18" s="47" t="s">
        <v>188</v>
      </c>
      <c r="C18" s="4" t="s">
        <v>79</v>
      </c>
      <c r="D18" s="8">
        <f t="shared" si="3"/>
        <v>9521.4</v>
      </c>
      <c r="E18" s="5">
        <v>0</v>
      </c>
      <c r="F18" s="12">
        <f t="shared" si="4"/>
        <v>0</v>
      </c>
      <c r="G18" s="5">
        <v>1750</v>
      </c>
      <c r="H18" s="12">
        <f t="shared" si="5"/>
        <v>18.37965005146302</v>
      </c>
      <c r="I18" s="5">
        <v>7771.4</v>
      </c>
      <c r="J18" s="12">
        <f t="shared" si="6"/>
        <v>81.62034994853697</v>
      </c>
      <c r="K18" s="6" t="s">
        <v>82</v>
      </c>
      <c r="L18" s="6" t="s">
        <v>80</v>
      </c>
      <c r="M18" s="4">
        <v>35</v>
      </c>
      <c r="N18" s="4">
        <v>4000</v>
      </c>
      <c r="O18" s="4">
        <v>4000</v>
      </c>
    </row>
    <row r="19" spans="1:15" ht="114" customHeight="1">
      <c r="A19" s="14">
        <v>13</v>
      </c>
      <c r="B19" s="3" t="s">
        <v>189</v>
      </c>
      <c r="C19" s="3" t="s">
        <v>81</v>
      </c>
      <c r="D19" s="8">
        <f t="shared" si="3"/>
        <v>56176.8</v>
      </c>
      <c r="E19" s="5">
        <v>33076.8</v>
      </c>
      <c r="F19" s="12">
        <f t="shared" si="4"/>
        <v>58.8798222753877</v>
      </c>
      <c r="G19" s="5">
        <v>13450</v>
      </c>
      <c r="H19" s="12">
        <f t="shared" si="5"/>
        <v>23.94226798251235</v>
      </c>
      <c r="I19" s="5">
        <v>9650</v>
      </c>
      <c r="J19" s="12">
        <f t="shared" si="6"/>
        <v>17.17790974209994</v>
      </c>
      <c r="K19" s="6" t="s">
        <v>83</v>
      </c>
      <c r="L19" s="6" t="s">
        <v>18</v>
      </c>
      <c r="M19" s="4">
        <v>37.25</v>
      </c>
      <c r="N19" s="4">
        <v>8000</v>
      </c>
      <c r="O19" s="4">
        <v>8000</v>
      </c>
    </row>
    <row r="20" spans="1:15" ht="112.5">
      <c r="A20" s="14">
        <v>14</v>
      </c>
      <c r="B20" s="3" t="s">
        <v>190</v>
      </c>
      <c r="C20" s="18" t="s">
        <v>84</v>
      </c>
      <c r="D20" s="8">
        <f t="shared" si="3"/>
        <v>17420</v>
      </c>
      <c r="E20" s="5">
        <v>7250</v>
      </c>
      <c r="F20" s="12">
        <f t="shared" si="4"/>
        <v>41.61882893226177</v>
      </c>
      <c r="G20" s="5">
        <v>7470</v>
      </c>
      <c r="H20" s="12">
        <f t="shared" si="5"/>
        <v>42.88174512055109</v>
      </c>
      <c r="I20" s="5">
        <v>2700</v>
      </c>
      <c r="J20" s="12">
        <f t="shared" si="6"/>
        <v>15.49942594718714</v>
      </c>
      <c r="K20" s="6" t="s">
        <v>20</v>
      </c>
      <c r="L20" s="6" t="s">
        <v>85</v>
      </c>
      <c r="M20" s="4">
        <v>36</v>
      </c>
      <c r="N20" s="4">
        <v>1000</v>
      </c>
      <c r="O20" s="4">
        <v>1000</v>
      </c>
    </row>
    <row r="21" spans="1:15" s="51" customFormat="1" ht="102.75" customHeight="1">
      <c r="A21" s="14">
        <v>15</v>
      </c>
      <c r="B21" s="4" t="s">
        <v>191</v>
      </c>
      <c r="C21" s="54" t="s">
        <v>86</v>
      </c>
      <c r="D21" s="8">
        <f t="shared" si="3"/>
        <v>12100</v>
      </c>
      <c r="E21" s="5">
        <v>0</v>
      </c>
      <c r="F21" s="12">
        <f t="shared" si="4"/>
        <v>0</v>
      </c>
      <c r="G21" s="5">
        <v>4500</v>
      </c>
      <c r="H21" s="12">
        <f t="shared" si="5"/>
        <v>37.1900826446281</v>
      </c>
      <c r="I21" s="5">
        <v>7600</v>
      </c>
      <c r="J21" s="12">
        <f t="shared" si="6"/>
        <v>62.8099173553719</v>
      </c>
      <c r="K21" s="6" t="s">
        <v>20</v>
      </c>
      <c r="L21" s="6" t="s">
        <v>85</v>
      </c>
      <c r="M21" s="4">
        <v>32</v>
      </c>
      <c r="N21" s="26">
        <v>4000</v>
      </c>
      <c r="O21" s="4">
        <v>4000</v>
      </c>
    </row>
    <row r="22" spans="1:15" s="51" customFormat="1" ht="90">
      <c r="A22" s="14">
        <v>16</v>
      </c>
      <c r="B22" s="4" t="s">
        <v>87</v>
      </c>
      <c r="C22" s="4" t="s">
        <v>88</v>
      </c>
      <c r="D22" s="8">
        <f t="shared" si="3"/>
        <v>12900</v>
      </c>
      <c r="E22" s="5">
        <v>0</v>
      </c>
      <c r="F22" s="12">
        <f t="shared" si="4"/>
        <v>0</v>
      </c>
      <c r="G22" s="5">
        <v>1300</v>
      </c>
      <c r="H22" s="12">
        <f t="shared" si="5"/>
        <v>10.077519379844961</v>
      </c>
      <c r="I22" s="5">
        <v>11600</v>
      </c>
      <c r="J22" s="12">
        <f t="shared" si="6"/>
        <v>89.92248062015504</v>
      </c>
      <c r="K22" s="6" t="s">
        <v>89</v>
      </c>
      <c r="L22" s="6" t="s">
        <v>85</v>
      </c>
      <c r="M22" s="4">
        <v>34.75</v>
      </c>
      <c r="N22" s="4">
        <v>4000</v>
      </c>
      <c r="O22" s="4">
        <v>4000</v>
      </c>
    </row>
    <row r="23" spans="1:15" ht="90">
      <c r="A23" s="14">
        <v>17</v>
      </c>
      <c r="B23" s="3" t="s">
        <v>90</v>
      </c>
      <c r="C23" s="3" t="s">
        <v>91</v>
      </c>
      <c r="D23" s="8">
        <f t="shared" si="3"/>
        <v>37400</v>
      </c>
      <c r="E23" s="5">
        <v>0</v>
      </c>
      <c r="F23" s="12">
        <f t="shared" si="4"/>
        <v>0</v>
      </c>
      <c r="G23" s="5">
        <v>9400</v>
      </c>
      <c r="H23" s="12">
        <f t="shared" si="5"/>
        <v>25.13368983957219</v>
      </c>
      <c r="I23" s="5">
        <v>28000</v>
      </c>
      <c r="J23" s="12">
        <f t="shared" si="6"/>
        <v>74.8663101604278</v>
      </c>
      <c r="K23" s="6" t="s">
        <v>92</v>
      </c>
      <c r="L23" s="6" t="s">
        <v>85</v>
      </c>
      <c r="M23" s="4">
        <v>35.25</v>
      </c>
      <c r="N23" s="4">
        <v>10000</v>
      </c>
      <c r="O23" s="4">
        <v>9000</v>
      </c>
    </row>
    <row r="24" spans="1:15" ht="101.25">
      <c r="A24" s="14">
        <v>18</v>
      </c>
      <c r="B24" s="3" t="s">
        <v>192</v>
      </c>
      <c r="C24" s="3" t="s">
        <v>93</v>
      </c>
      <c r="D24" s="8">
        <f t="shared" si="3"/>
        <v>5000</v>
      </c>
      <c r="E24" s="5">
        <v>0</v>
      </c>
      <c r="F24" s="12">
        <f t="shared" si="4"/>
        <v>0</v>
      </c>
      <c r="G24" s="5">
        <v>1550</v>
      </c>
      <c r="H24" s="12">
        <f t="shared" si="5"/>
        <v>31</v>
      </c>
      <c r="I24" s="5">
        <v>3450</v>
      </c>
      <c r="J24" s="12">
        <f t="shared" si="6"/>
        <v>69</v>
      </c>
      <c r="K24" s="6" t="s">
        <v>94</v>
      </c>
      <c r="L24" s="6" t="s">
        <v>95</v>
      </c>
      <c r="M24" s="4">
        <v>35.5</v>
      </c>
      <c r="N24" s="4">
        <v>2500</v>
      </c>
      <c r="O24" s="4">
        <v>2500</v>
      </c>
    </row>
    <row r="25" spans="1:15" ht="90">
      <c r="A25" s="14">
        <v>19</v>
      </c>
      <c r="B25" s="3" t="s">
        <v>193</v>
      </c>
      <c r="C25" s="3" t="s">
        <v>99</v>
      </c>
      <c r="D25" s="8">
        <f t="shared" si="3"/>
        <v>28700</v>
      </c>
      <c r="E25" s="5">
        <v>3200</v>
      </c>
      <c r="F25" s="12">
        <f t="shared" si="4"/>
        <v>11.149825783972126</v>
      </c>
      <c r="G25" s="5">
        <v>0</v>
      </c>
      <c r="H25" s="12">
        <f t="shared" si="5"/>
        <v>0</v>
      </c>
      <c r="I25" s="5">
        <v>25500</v>
      </c>
      <c r="J25" s="12">
        <f t="shared" si="6"/>
        <v>88.85017421602788</v>
      </c>
      <c r="K25" s="6" t="s">
        <v>101</v>
      </c>
      <c r="L25" s="6" t="s">
        <v>100</v>
      </c>
      <c r="M25" s="4">
        <v>0</v>
      </c>
      <c r="N25" s="4">
        <v>0</v>
      </c>
      <c r="O25" s="4">
        <v>0</v>
      </c>
    </row>
    <row r="26" spans="1:15" ht="90">
      <c r="A26" s="14">
        <v>20</v>
      </c>
      <c r="B26" s="47" t="s">
        <v>194</v>
      </c>
      <c r="C26" s="4" t="s">
        <v>102</v>
      </c>
      <c r="D26" s="8">
        <f t="shared" si="3"/>
        <v>20553.5</v>
      </c>
      <c r="E26" s="5">
        <v>0</v>
      </c>
      <c r="F26" s="12">
        <f t="shared" si="4"/>
        <v>0</v>
      </c>
      <c r="G26" s="5">
        <v>12330</v>
      </c>
      <c r="H26" s="12">
        <f t="shared" si="5"/>
        <v>59.98978276205998</v>
      </c>
      <c r="I26" s="5">
        <v>8223.5</v>
      </c>
      <c r="J26" s="12">
        <f t="shared" si="6"/>
        <v>40.01021723794001</v>
      </c>
      <c r="K26" s="6" t="s">
        <v>103</v>
      </c>
      <c r="L26" s="6" t="s">
        <v>22</v>
      </c>
      <c r="M26" s="4">
        <v>36.75</v>
      </c>
      <c r="N26" s="4">
        <v>6000</v>
      </c>
      <c r="O26" s="4">
        <v>6000</v>
      </c>
    </row>
    <row r="27" spans="1:15" s="51" customFormat="1" ht="123.75">
      <c r="A27" s="14">
        <v>21</v>
      </c>
      <c r="B27" s="4" t="s">
        <v>195</v>
      </c>
      <c r="C27" s="4" t="s">
        <v>104</v>
      </c>
      <c r="D27" s="8">
        <f t="shared" si="3"/>
        <v>2000</v>
      </c>
      <c r="E27" s="5">
        <v>0</v>
      </c>
      <c r="F27" s="12">
        <f t="shared" si="4"/>
        <v>0</v>
      </c>
      <c r="G27" s="5">
        <v>600</v>
      </c>
      <c r="H27" s="12">
        <f t="shared" si="5"/>
        <v>30</v>
      </c>
      <c r="I27" s="5">
        <v>1400</v>
      </c>
      <c r="J27" s="12">
        <f t="shared" si="6"/>
        <v>70</v>
      </c>
      <c r="K27" s="6" t="s">
        <v>106</v>
      </c>
      <c r="L27" s="6" t="s">
        <v>105</v>
      </c>
      <c r="M27" s="4">
        <v>36</v>
      </c>
      <c r="N27" s="4">
        <v>1000</v>
      </c>
      <c r="O27" s="4">
        <v>1000</v>
      </c>
    </row>
    <row r="28" spans="1:15" ht="90">
      <c r="A28" s="14">
        <v>22</v>
      </c>
      <c r="B28" s="3" t="s">
        <v>196</v>
      </c>
      <c r="C28" s="3" t="s">
        <v>107</v>
      </c>
      <c r="D28" s="8">
        <f t="shared" si="3"/>
        <v>25500</v>
      </c>
      <c r="E28" s="5">
        <v>0</v>
      </c>
      <c r="F28" s="12">
        <f t="shared" si="4"/>
        <v>0</v>
      </c>
      <c r="G28" s="5">
        <v>4500</v>
      </c>
      <c r="H28" s="12">
        <f t="shared" si="5"/>
        <v>17.647058823529413</v>
      </c>
      <c r="I28" s="5">
        <v>21000</v>
      </c>
      <c r="J28" s="12">
        <f t="shared" si="6"/>
        <v>82.35294117647058</v>
      </c>
      <c r="K28" s="6" t="s">
        <v>28</v>
      </c>
      <c r="L28" s="6" t="s">
        <v>109</v>
      </c>
      <c r="M28" s="4">
        <v>26</v>
      </c>
      <c r="N28" s="4">
        <v>0</v>
      </c>
      <c r="O28" s="4">
        <v>0</v>
      </c>
    </row>
    <row r="29" spans="1:15" ht="78.75">
      <c r="A29" s="14">
        <v>23</v>
      </c>
      <c r="B29" s="3" t="s">
        <v>197</v>
      </c>
      <c r="C29" s="3" t="s">
        <v>108</v>
      </c>
      <c r="D29" s="8">
        <f t="shared" si="3"/>
        <v>14834.33</v>
      </c>
      <c r="E29" s="5">
        <v>0</v>
      </c>
      <c r="F29" s="12">
        <f t="shared" si="4"/>
        <v>0</v>
      </c>
      <c r="G29" s="5">
        <v>6200</v>
      </c>
      <c r="H29" s="12">
        <f t="shared" si="5"/>
        <v>41.79494456439893</v>
      </c>
      <c r="I29" s="5">
        <v>8634.33</v>
      </c>
      <c r="J29" s="12">
        <f t="shared" si="6"/>
        <v>58.205055435601075</v>
      </c>
      <c r="K29" s="6" t="s">
        <v>28</v>
      </c>
      <c r="L29" s="6" t="s">
        <v>109</v>
      </c>
      <c r="M29" s="4">
        <v>34.75</v>
      </c>
      <c r="N29" s="4">
        <v>3000</v>
      </c>
      <c r="O29" s="4">
        <v>3000</v>
      </c>
    </row>
    <row r="30" spans="1:15" s="51" customFormat="1" ht="101.25">
      <c r="A30" s="14">
        <v>24</v>
      </c>
      <c r="B30" s="4" t="s">
        <v>198</v>
      </c>
      <c r="C30" s="4" t="s">
        <v>115</v>
      </c>
      <c r="D30" s="8">
        <f t="shared" si="3"/>
        <v>13000</v>
      </c>
      <c r="E30" s="5">
        <v>2000</v>
      </c>
      <c r="F30" s="12">
        <f t="shared" si="4"/>
        <v>15.384615384615385</v>
      </c>
      <c r="G30" s="5">
        <v>0</v>
      </c>
      <c r="H30" s="12">
        <f t="shared" si="5"/>
        <v>0</v>
      </c>
      <c r="I30" s="5">
        <v>11000</v>
      </c>
      <c r="J30" s="12">
        <f t="shared" si="6"/>
        <v>84.61538461538461</v>
      </c>
      <c r="K30" s="6" t="s">
        <v>20</v>
      </c>
      <c r="L30" s="6" t="s">
        <v>23</v>
      </c>
      <c r="M30" s="4">
        <v>30.5</v>
      </c>
      <c r="N30" s="4">
        <v>4500</v>
      </c>
      <c r="O30" s="4">
        <v>4500</v>
      </c>
    </row>
    <row r="31" spans="1:15" s="51" customFormat="1" ht="90">
      <c r="A31" s="14">
        <v>25</v>
      </c>
      <c r="B31" s="4" t="s">
        <v>199</v>
      </c>
      <c r="C31" s="4" t="s">
        <v>116</v>
      </c>
      <c r="D31" s="8">
        <f t="shared" si="3"/>
        <v>38152</v>
      </c>
      <c r="E31" s="5">
        <v>0</v>
      </c>
      <c r="F31" s="12">
        <f t="shared" si="4"/>
        <v>0</v>
      </c>
      <c r="G31" s="5">
        <v>5300</v>
      </c>
      <c r="H31" s="12">
        <f t="shared" si="5"/>
        <v>13.89180121618788</v>
      </c>
      <c r="I31" s="5">
        <v>32852</v>
      </c>
      <c r="J31" s="12">
        <f t="shared" si="6"/>
        <v>86.10819878381211</v>
      </c>
      <c r="K31" s="6" t="s">
        <v>117</v>
      </c>
      <c r="L31" s="6" t="s">
        <v>118</v>
      </c>
      <c r="M31" s="4">
        <v>32.5</v>
      </c>
      <c r="N31" s="4">
        <v>9000</v>
      </c>
      <c r="O31" s="4">
        <v>9000</v>
      </c>
    </row>
    <row r="32" spans="1:15" s="51" customFormat="1" ht="78.75">
      <c r="A32" s="14">
        <v>26</v>
      </c>
      <c r="B32" s="4" t="s">
        <v>200</v>
      </c>
      <c r="C32" s="4" t="s">
        <v>119</v>
      </c>
      <c r="D32" s="8">
        <f t="shared" si="3"/>
        <v>149305</v>
      </c>
      <c r="E32" s="5">
        <v>16500</v>
      </c>
      <c r="F32" s="12">
        <f t="shared" si="4"/>
        <v>11.051203911456414</v>
      </c>
      <c r="G32" s="5">
        <v>0</v>
      </c>
      <c r="H32" s="12">
        <f t="shared" si="5"/>
        <v>0</v>
      </c>
      <c r="I32" s="5">
        <v>132805</v>
      </c>
      <c r="J32" s="12">
        <f t="shared" si="6"/>
        <v>88.94879608854357</v>
      </c>
      <c r="K32" s="6" t="s">
        <v>120</v>
      </c>
      <c r="L32" s="6" t="s">
        <v>25</v>
      </c>
      <c r="M32" s="4">
        <v>0</v>
      </c>
      <c r="N32" s="4">
        <v>0</v>
      </c>
      <c r="O32" s="4">
        <v>0</v>
      </c>
    </row>
    <row r="33" spans="1:15" ht="90">
      <c r="A33" s="14">
        <v>27</v>
      </c>
      <c r="B33" s="4" t="s">
        <v>201</v>
      </c>
      <c r="C33" s="4" t="s">
        <v>121</v>
      </c>
      <c r="D33" s="8">
        <f t="shared" si="3"/>
        <v>21300</v>
      </c>
      <c r="E33" s="5">
        <v>5600</v>
      </c>
      <c r="F33" s="12">
        <f t="shared" si="4"/>
        <v>26.291079812206576</v>
      </c>
      <c r="G33" s="5">
        <v>0</v>
      </c>
      <c r="H33" s="12">
        <f t="shared" si="5"/>
        <v>0</v>
      </c>
      <c r="I33" s="5">
        <v>15700</v>
      </c>
      <c r="J33" s="12">
        <f t="shared" si="6"/>
        <v>73.70892018779342</v>
      </c>
      <c r="K33" s="6" t="s">
        <v>120</v>
      </c>
      <c r="L33" s="6" t="s">
        <v>122</v>
      </c>
      <c r="M33" s="4">
        <v>0</v>
      </c>
      <c r="N33" s="4">
        <v>0</v>
      </c>
      <c r="O33" s="4">
        <v>0</v>
      </c>
    </row>
    <row r="34" spans="1:15" ht="101.25">
      <c r="A34" s="14">
        <v>28</v>
      </c>
      <c r="B34" s="3" t="s">
        <v>202</v>
      </c>
      <c r="C34" s="3" t="s">
        <v>123</v>
      </c>
      <c r="D34" s="8">
        <f t="shared" si="3"/>
        <v>12983</v>
      </c>
      <c r="E34" s="5">
        <v>1008</v>
      </c>
      <c r="F34" s="12">
        <f t="shared" si="4"/>
        <v>7.763999075714395</v>
      </c>
      <c r="G34" s="5">
        <v>3525</v>
      </c>
      <c r="H34" s="12">
        <f t="shared" si="5"/>
        <v>27.15088962489409</v>
      </c>
      <c r="I34" s="5">
        <v>8450</v>
      </c>
      <c r="J34" s="12">
        <f t="shared" si="6"/>
        <v>65.08511129939151</v>
      </c>
      <c r="K34" s="6" t="s">
        <v>124</v>
      </c>
      <c r="L34" s="6" t="s">
        <v>26</v>
      </c>
      <c r="M34" s="4">
        <v>34</v>
      </c>
      <c r="N34" s="4">
        <v>3000</v>
      </c>
      <c r="O34" s="4">
        <v>3000</v>
      </c>
    </row>
    <row r="35" spans="1:15" ht="112.5">
      <c r="A35" s="14">
        <v>29</v>
      </c>
      <c r="B35" s="3" t="s">
        <v>203</v>
      </c>
      <c r="C35" s="3" t="s">
        <v>125</v>
      </c>
      <c r="D35" s="8">
        <f t="shared" si="3"/>
        <v>10600</v>
      </c>
      <c r="E35" s="5">
        <v>0</v>
      </c>
      <c r="F35" s="12">
        <f t="shared" si="4"/>
        <v>0</v>
      </c>
      <c r="G35" s="5">
        <v>1600</v>
      </c>
      <c r="H35" s="12">
        <f t="shared" si="5"/>
        <v>15.09433962264151</v>
      </c>
      <c r="I35" s="5">
        <v>9000</v>
      </c>
      <c r="J35" s="12">
        <f t="shared" si="6"/>
        <v>84.90566037735849</v>
      </c>
      <c r="K35" s="6" t="s">
        <v>126</v>
      </c>
      <c r="L35" s="6" t="s">
        <v>127</v>
      </c>
      <c r="M35" s="4">
        <v>27.25</v>
      </c>
      <c r="N35" s="4">
        <v>0</v>
      </c>
      <c r="O35" s="4">
        <v>0</v>
      </c>
    </row>
    <row r="36" spans="1:15" ht="90">
      <c r="A36" s="14">
        <v>30</v>
      </c>
      <c r="B36" s="3" t="s">
        <v>204</v>
      </c>
      <c r="C36" s="3" t="s">
        <v>128</v>
      </c>
      <c r="D36" s="8">
        <f t="shared" si="3"/>
        <v>10000</v>
      </c>
      <c r="E36" s="5">
        <v>0</v>
      </c>
      <c r="F36" s="12">
        <f t="shared" si="4"/>
        <v>0</v>
      </c>
      <c r="G36" s="5">
        <v>1700</v>
      </c>
      <c r="H36" s="12">
        <f t="shared" si="5"/>
        <v>17</v>
      </c>
      <c r="I36" s="5">
        <v>8300</v>
      </c>
      <c r="J36" s="12">
        <f t="shared" si="6"/>
        <v>83</v>
      </c>
      <c r="K36" s="6" t="s">
        <v>74</v>
      </c>
      <c r="L36" s="6" t="s">
        <v>129</v>
      </c>
      <c r="M36" s="4">
        <v>34.25</v>
      </c>
      <c r="N36" s="4">
        <v>3500</v>
      </c>
      <c r="O36" s="4">
        <v>3500</v>
      </c>
    </row>
    <row r="37" spans="1:15" ht="78.75">
      <c r="A37" s="14">
        <v>31</v>
      </c>
      <c r="B37" s="3" t="s">
        <v>205</v>
      </c>
      <c r="C37" s="3" t="s">
        <v>130</v>
      </c>
      <c r="D37" s="8">
        <f t="shared" si="3"/>
        <v>18520</v>
      </c>
      <c r="E37" s="5">
        <v>0</v>
      </c>
      <c r="F37" s="12">
        <f t="shared" si="4"/>
        <v>0</v>
      </c>
      <c r="G37" s="5">
        <v>2000</v>
      </c>
      <c r="H37" s="12">
        <f t="shared" si="5"/>
        <v>10.799136069114471</v>
      </c>
      <c r="I37" s="5">
        <v>16520</v>
      </c>
      <c r="J37" s="12">
        <f t="shared" si="6"/>
        <v>89.20086393088553</v>
      </c>
      <c r="K37" s="6" t="s">
        <v>126</v>
      </c>
      <c r="L37" s="6" t="s">
        <v>25</v>
      </c>
      <c r="M37" s="4">
        <v>30.25</v>
      </c>
      <c r="N37" s="4">
        <v>3000</v>
      </c>
      <c r="O37" s="4">
        <v>3000</v>
      </c>
    </row>
    <row r="38" spans="1:15" ht="90">
      <c r="A38" s="14">
        <v>32</v>
      </c>
      <c r="B38" s="3" t="s">
        <v>206</v>
      </c>
      <c r="C38" s="3" t="s">
        <v>131</v>
      </c>
      <c r="D38" s="8">
        <f t="shared" si="3"/>
        <v>7400</v>
      </c>
      <c r="E38" s="5">
        <v>800</v>
      </c>
      <c r="F38" s="12">
        <f t="shared" si="4"/>
        <v>10.81081081081081</v>
      </c>
      <c r="G38" s="5">
        <v>0</v>
      </c>
      <c r="H38" s="12">
        <f t="shared" si="5"/>
        <v>0</v>
      </c>
      <c r="I38" s="5">
        <v>6600</v>
      </c>
      <c r="J38" s="12">
        <f t="shared" si="6"/>
        <v>89.1891891891892</v>
      </c>
      <c r="K38" s="6" t="s">
        <v>28</v>
      </c>
      <c r="L38" s="6" t="s">
        <v>34</v>
      </c>
      <c r="M38" s="4">
        <v>26.5</v>
      </c>
      <c r="N38" s="4">
        <v>0</v>
      </c>
      <c r="O38" s="4">
        <v>0</v>
      </c>
    </row>
    <row r="39" spans="1:15" ht="101.25">
      <c r="A39" s="14">
        <v>33</v>
      </c>
      <c r="B39" s="3" t="s">
        <v>207</v>
      </c>
      <c r="C39" s="3" t="s">
        <v>132</v>
      </c>
      <c r="D39" s="8">
        <f t="shared" si="3"/>
        <v>30000</v>
      </c>
      <c r="E39" s="5">
        <v>6000</v>
      </c>
      <c r="F39" s="12">
        <f t="shared" si="4"/>
        <v>20</v>
      </c>
      <c r="G39" s="5">
        <v>2000</v>
      </c>
      <c r="H39" s="12">
        <f t="shared" si="5"/>
        <v>6.666666666666667</v>
      </c>
      <c r="I39" s="5">
        <v>22000</v>
      </c>
      <c r="J39" s="12">
        <f t="shared" si="6"/>
        <v>73.33333333333333</v>
      </c>
      <c r="K39" s="6" t="s">
        <v>133</v>
      </c>
      <c r="L39" s="6" t="s">
        <v>33</v>
      </c>
      <c r="M39" s="4">
        <v>35</v>
      </c>
      <c r="N39" s="4">
        <v>8000</v>
      </c>
      <c r="O39" s="4">
        <v>8000</v>
      </c>
    </row>
    <row r="40" spans="1:15" ht="90">
      <c r="A40" s="14">
        <v>34</v>
      </c>
      <c r="B40" s="3" t="s">
        <v>208</v>
      </c>
      <c r="C40" s="3" t="s">
        <v>134</v>
      </c>
      <c r="D40" s="8">
        <f t="shared" si="3"/>
        <v>40000</v>
      </c>
      <c r="E40" s="5">
        <v>20000</v>
      </c>
      <c r="F40" s="12">
        <f t="shared" si="4"/>
        <v>50</v>
      </c>
      <c r="G40" s="5">
        <v>0</v>
      </c>
      <c r="H40" s="12">
        <f t="shared" si="5"/>
        <v>0</v>
      </c>
      <c r="I40" s="5">
        <v>20000</v>
      </c>
      <c r="J40" s="12">
        <f t="shared" si="6"/>
        <v>50</v>
      </c>
      <c r="K40" s="6" t="s">
        <v>126</v>
      </c>
      <c r="L40" s="6" t="s">
        <v>33</v>
      </c>
      <c r="M40" s="4">
        <v>34.75</v>
      </c>
      <c r="N40" s="4">
        <v>5000</v>
      </c>
      <c r="O40" s="4">
        <v>4000</v>
      </c>
    </row>
    <row r="41" spans="1:15" ht="78.75">
      <c r="A41" s="14">
        <v>35</v>
      </c>
      <c r="B41" s="3" t="s">
        <v>209</v>
      </c>
      <c r="C41" s="4" t="s">
        <v>135</v>
      </c>
      <c r="D41" s="8">
        <f t="shared" si="3"/>
        <v>13100</v>
      </c>
      <c r="E41" s="5">
        <v>1000</v>
      </c>
      <c r="F41" s="12">
        <f t="shared" si="4"/>
        <v>7.633587786259542</v>
      </c>
      <c r="G41" s="5">
        <v>1500</v>
      </c>
      <c r="H41" s="12">
        <f t="shared" si="5"/>
        <v>11.450381679389313</v>
      </c>
      <c r="I41" s="5">
        <v>10600</v>
      </c>
      <c r="J41" s="12">
        <f t="shared" si="6"/>
        <v>80.91603053435115</v>
      </c>
      <c r="K41" s="6" t="s">
        <v>126</v>
      </c>
      <c r="L41" s="6" t="s">
        <v>129</v>
      </c>
      <c r="M41" s="4">
        <v>32.75</v>
      </c>
      <c r="N41" s="26">
        <v>4000</v>
      </c>
      <c r="O41" s="26">
        <v>4000</v>
      </c>
    </row>
    <row r="42" spans="1:15" s="51" customFormat="1" ht="90">
      <c r="A42" s="14">
        <v>36</v>
      </c>
      <c r="B42" s="4" t="s">
        <v>210</v>
      </c>
      <c r="C42" s="4" t="s">
        <v>136</v>
      </c>
      <c r="D42" s="8">
        <f t="shared" si="3"/>
        <v>16150</v>
      </c>
      <c r="E42" s="5">
        <v>500</v>
      </c>
      <c r="F42" s="12">
        <f t="shared" si="4"/>
        <v>3.0959752321981426</v>
      </c>
      <c r="G42" s="5">
        <v>5300</v>
      </c>
      <c r="H42" s="12">
        <f t="shared" si="5"/>
        <v>32.81733746130031</v>
      </c>
      <c r="I42" s="5">
        <v>10350</v>
      </c>
      <c r="J42" s="12">
        <f t="shared" si="6"/>
        <v>64.08668730650155</v>
      </c>
      <c r="K42" s="6" t="s">
        <v>137</v>
      </c>
      <c r="L42" s="6" t="s">
        <v>34</v>
      </c>
      <c r="M42" s="4">
        <v>31.5</v>
      </c>
      <c r="N42" s="26">
        <v>3000</v>
      </c>
      <c r="O42" s="4">
        <v>3000</v>
      </c>
    </row>
    <row r="43" spans="1:15" ht="67.5">
      <c r="A43" s="14">
        <v>37</v>
      </c>
      <c r="B43" s="3" t="s">
        <v>138</v>
      </c>
      <c r="C43" s="3" t="s">
        <v>139</v>
      </c>
      <c r="D43" s="8">
        <f t="shared" si="3"/>
        <v>28250</v>
      </c>
      <c r="E43" s="5">
        <v>0</v>
      </c>
      <c r="F43" s="12">
        <f t="shared" si="4"/>
        <v>0</v>
      </c>
      <c r="G43" s="5">
        <v>14900</v>
      </c>
      <c r="H43" s="12">
        <f t="shared" si="5"/>
        <v>52.743362831858406</v>
      </c>
      <c r="I43" s="5">
        <v>13350</v>
      </c>
      <c r="J43" s="12">
        <f t="shared" si="6"/>
        <v>47.256637168141594</v>
      </c>
      <c r="K43" s="6" t="s">
        <v>142</v>
      </c>
      <c r="L43" s="6" t="s">
        <v>140</v>
      </c>
      <c r="M43" s="4">
        <v>0</v>
      </c>
      <c r="N43" s="4">
        <v>0</v>
      </c>
      <c r="O43" s="4">
        <v>0</v>
      </c>
    </row>
    <row r="44" spans="1:15" ht="125.25" customHeight="1">
      <c r="A44" s="14">
        <v>38</v>
      </c>
      <c r="B44" s="3" t="s">
        <v>211</v>
      </c>
      <c r="C44" s="3" t="s">
        <v>141</v>
      </c>
      <c r="D44" s="8">
        <f t="shared" si="3"/>
        <v>9080</v>
      </c>
      <c r="E44" s="5">
        <v>0</v>
      </c>
      <c r="F44" s="12">
        <f t="shared" si="4"/>
        <v>0</v>
      </c>
      <c r="G44" s="5">
        <v>1080</v>
      </c>
      <c r="H44" s="12">
        <f t="shared" si="5"/>
        <v>11.894273127753303</v>
      </c>
      <c r="I44" s="5">
        <v>8000</v>
      </c>
      <c r="J44" s="12">
        <f t="shared" si="6"/>
        <v>88.10572687224669</v>
      </c>
      <c r="K44" s="6" t="s">
        <v>142</v>
      </c>
      <c r="L44" s="6" t="s">
        <v>143</v>
      </c>
      <c r="M44" s="4">
        <v>34.5</v>
      </c>
      <c r="N44" s="4">
        <v>3000</v>
      </c>
      <c r="O44" s="4">
        <v>3000</v>
      </c>
    </row>
    <row r="45" spans="1:15" ht="112.5">
      <c r="A45" s="14">
        <v>39</v>
      </c>
      <c r="B45" s="4" t="s">
        <v>212</v>
      </c>
      <c r="C45" s="3" t="s">
        <v>144</v>
      </c>
      <c r="D45" s="8">
        <f t="shared" si="3"/>
        <v>39880</v>
      </c>
      <c r="E45" s="5">
        <v>3600</v>
      </c>
      <c r="F45" s="12">
        <f t="shared" si="4"/>
        <v>9.027081243731194</v>
      </c>
      <c r="G45" s="5">
        <v>800</v>
      </c>
      <c r="H45" s="12">
        <f t="shared" si="5"/>
        <v>2.0060180541624875</v>
      </c>
      <c r="I45" s="5">
        <v>35480</v>
      </c>
      <c r="J45" s="12">
        <f t="shared" si="6"/>
        <v>88.96690070210632</v>
      </c>
      <c r="K45" s="6" t="s">
        <v>28</v>
      </c>
      <c r="L45" s="6" t="s">
        <v>145</v>
      </c>
      <c r="M45" s="4">
        <v>28.5</v>
      </c>
      <c r="N45" s="4">
        <v>0</v>
      </c>
      <c r="O45" s="4">
        <v>0</v>
      </c>
    </row>
    <row r="46" spans="1:15" ht="141" customHeight="1">
      <c r="A46" s="14">
        <v>40</v>
      </c>
      <c r="B46" s="3" t="s">
        <v>213</v>
      </c>
      <c r="C46" s="3" t="s">
        <v>147</v>
      </c>
      <c r="D46" s="8">
        <f t="shared" si="3"/>
        <v>8050</v>
      </c>
      <c r="E46" s="5">
        <v>0</v>
      </c>
      <c r="F46" s="12">
        <f t="shared" si="4"/>
        <v>0</v>
      </c>
      <c r="G46" s="5">
        <v>2000</v>
      </c>
      <c r="H46" s="12">
        <f t="shared" si="5"/>
        <v>24.84472049689441</v>
      </c>
      <c r="I46" s="5">
        <v>6050</v>
      </c>
      <c r="J46" s="12">
        <f t="shared" si="6"/>
        <v>75.15527950310559</v>
      </c>
      <c r="K46" s="6" t="s">
        <v>148</v>
      </c>
      <c r="L46" s="6" t="s">
        <v>146</v>
      </c>
      <c r="M46" s="4">
        <v>35.5</v>
      </c>
      <c r="N46" s="26">
        <v>3000</v>
      </c>
      <c r="O46" s="26">
        <v>3000</v>
      </c>
    </row>
    <row r="47" spans="1:15" ht="290.25" customHeight="1">
      <c r="A47" s="14">
        <v>41</v>
      </c>
      <c r="B47" s="4" t="s">
        <v>214</v>
      </c>
      <c r="C47" s="3" t="s">
        <v>149</v>
      </c>
      <c r="D47" s="8">
        <f t="shared" si="3"/>
        <v>10125</v>
      </c>
      <c r="E47" s="5">
        <v>95</v>
      </c>
      <c r="F47" s="12">
        <f t="shared" si="4"/>
        <v>0.9382716049382716</v>
      </c>
      <c r="G47" s="5">
        <v>5430</v>
      </c>
      <c r="H47" s="12">
        <f t="shared" si="5"/>
        <v>53.629629629629626</v>
      </c>
      <c r="I47" s="5">
        <v>4600</v>
      </c>
      <c r="J47" s="12">
        <f t="shared" si="6"/>
        <v>45.4320987654321</v>
      </c>
      <c r="K47" s="6" t="s">
        <v>150</v>
      </c>
      <c r="L47" s="6" t="s">
        <v>151</v>
      </c>
      <c r="M47" s="4">
        <v>35.25</v>
      </c>
      <c r="N47" s="26">
        <v>2500</v>
      </c>
      <c r="O47" s="26">
        <v>2500</v>
      </c>
    </row>
    <row r="48" spans="1:15" ht="101.25" customHeight="1">
      <c r="A48" s="14">
        <v>42</v>
      </c>
      <c r="B48" s="3" t="s">
        <v>215</v>
      </c>
      <c r="C48" s="3" t="s">
        <v>152</v>
      </c>
      <c r="D48" s="8">
        <f t="shared" si="3"/>
        <v>31000</v>
      </c>
      <c r="E48" s="5">
        <v>9000</v>
      </c>
      <c r="F48" s="12">
        <f t="shared" si="4"/>
        <v>29.03225806451613</v>
      </c>
      <c r="G48" s="5">
        <v>12500</v>
      </c>
      <c r="H48" s="12">
        <f t="shared" si="5"/>
        <v>40.32258064516129</v>
      </c>
      <c r="I48" s="5">
        <v>9500</v>
      </c>
      <c r="J48" s="12">
        <f t="shared" si="6"/>
        <v>30.64516129032258</v>
      </c>
      <c r="K48" s="6" t="s">
        <v>153</v>
      </c>
      <c r="L48" s="6" t="s">
        <v>22</v>
      </c>
      <c r="M48" s="4">
        <v>34.75</v>
      </c>
      <c r="N48" s="26">
        <v>4000</v>
      </c>
      <c r="O48" s="26">
        <v>4000</v>
      </c>
    </row>
    <row r="49" spans="1:15" ht="124.5" customHeight="1">
      <c r="A49" s="14">
        <v>43</v>
      </c>
      <c r="B49" s="4" t="s">
        <v>216</v>
      </c>
      <c r="C49" s="3" t="s">
        <v>154</v>
      </c>
      <c r="D49" s="8">
        <f t="shared" si="3"/>
        <v>57395</v>
      </c>
      <c r="E49" s="5">
        <v>5500</v>
      </c>
      <c r="F49" s="12">
        <f t="shared" si="4"/>
        <v>9.582716264482968</v>
      </c>
      <c r="G49" s="5">
        <v>4500</v>
      </c>
      <c r="H49" s="12">
        <f t="shared" si="5"/>
        <v>7.840404216395156</v>
      </c>
      <c r="I49" s="5">
        <v>47395</v>
      </c>
      <c r="J49" s="12">
        <f t="shared" si="6"/>
        <v>82.57687951912187</v>
      </c>
      <c r="K49" s="6" t="s">
        <v>155</v>
      </c>
      <c r="L49" s="6" t="s">
        <v>35</v>
      </c>
      <c r="M49" s="4">
        <v>35</v>
      </c>
      <c r="N49" s="4">
        <v>25000</v>
      </c>
      <c r="O49" s="4">
        <v>23000</v>
      </c>
    </row>
    <row r="50" spans="1:15" ht="83.25" customHeight="1">
      <c r="A50" s="14">
        <v>44</v>
      </c>
      <c r="B50" s="4" t="s">
        <v>156</v>
      </c>
      <c r="C50" s="3" t="s">
        <v>157</v>
      </c>
      <c r="D50" s="8">
        <f t="shared" si="3"/>
        <v>11600</v>
      </c>
      <c r="E50" s="5">
        <v>2500</v>
      </c>
      <c r="F50" s="12">
        <f t="shared" si="4"/>
        <v>21.551724137931032</v>
      </c>
      <c r="G50" s="5">
        <v>0</v>
      </c>
      <c r="H50" s="12">
        <f t="shared" si="5"/>
        <v>0</v>
      </c>
      <c r="I50" s="5">
        <v>9100</v>
      </c>
      <c r="J50" s="12">
        <f t="shared" si="6"/>
        <v>78.44827586206897</v>
      </c>
      <c r="K50" s="6" t="s">
        <v>20</v>
      </c>
      <c r="L50" s="6" t="s">
        <v>24</v>
      </c>
      <c r="M50" s="4">
        <v>31.75</v>
      </c>
      <c r="N50" s="4">
        <v>3000</v>
      </c>
      <c r="O50" s="4">
        <v>3000</v>
      </c>
    </row>
    <row r="51" spans="1:15" ht="142.5" customHeight="1">
      <c r="A51" s="14">
        <v>45</v>
      </c>
      <c r="B51" s="3" t="s">
        <v>217</v>
      </c>
      <c r="C51" s="3" t="s">
        <v>158</v>
      </c>
      <c r="D51" s="8">
        <f t="shared" si="3"/>
        <v>69400</v>
      </c>
      <c r="E51" s="5">
        <v>43600</v>
      </c>
      <c r="F51" s="12">
        <f t="shared" si="4"/>
        <v>62.824207492795395</v>
      </c>
      <c r="G51" s="5">
        <v>2000</v>
      </c>
      <c r="H51" s="12">
        <f t="shared" si="5"/>
        <v>2.881844380403458</v>
      </c>
      <c r="I51" s="5">
        <v>23800</v>
      </c>
      <c r="J51" s="12">
        <f t="shared" si="6"/>
        <v>34.293948126801155</v>
      </c>
      <c r="K51" s="6" t="s">
        <v>160</v>
      </c>
      <c r="L51" s="6" t="s">
        <v>159</v>
      </c>
      <c r="M51" s="4">
        <v>35.5</v>
      </c>
      <c r="N51" s="4">
        <v>9000</v>
      </c>
      <c r="O51" s="4">
        <v>8000</v>
      </c>
    </row>
    <row r="52" spans="1:15" ht="87.75" customHeight="1">
      <c r="A52" s="14">
        <v>46</v>
      </c>
      <c r="B52" s="3" t="s">
        <v>218</v>
      </c>
      <c r="C52" s="3" t="s">
        <v>161</v>
      </c>
      <c r="D52" s="8">
        <f t="shared" si="3"/>
        <v>92000</v>
      </c>
      <c r="E52" s="5">
        <v>39500</v>
      </c>
      <c r="F52" s="12">
        <f t="shared" si="4"/>
        <v>42.934782608695656</v>
      </c>
      <c r="G52" s="5">
        <v>7500</v>
      </c>
      <c r="H52" s="12">
        <f t="shared" si="5"/>
        <v>8.152173913043478</v>
      </c>
      <c r="I52" s="5">
        <v>45000</v>
      </c>
      <c r="J52" s="12">
        <f t="shared" si="6"/>
        <v>48.91304347826087</v>
      </c>
      <c r="K52" s="6" t="s">
        <v>20</v>
      </c>
      <c r="L52" s="6" t="s">
        <v>27</v>
      </c>
      <c r="M52" s="4">
        <v>37</v>
      </c>
      <c r="N52" s="4">
        <v>20000</v>
      </c>
      <c r="O52" s="4">
        <v>20000</v>
      </c>
    </row>
    <row r="53" spans="1:15" ht="116.25" customHeight="1">
      <c r="A53" s="14">
        <v>47</v>
      </c>
      <c r="B53" s="3" t="s">
        <v>162</v>
      </c>
      <c r="C53" s="3" t="s">
        <v>163</v>
      </c>
      <c r="D53" s="8">
        <f t="shared" si="3"/>
        <v>11300</v>
      </c>
      <c r="E53" s="5">
        <v>0</v>
      </c>
      <c r="F53" s="12">
        <f t="shared" si="4"/>
        <v>0</v>
      </c>
      <c r="G53" s="5">
        <v>2300</v>
      </c>
      <c r="H53" s="12">
        <f t="shared" si="5"/>
        <v>20.353982300884958</v>
      </c>
      <c r="I53" s="5">
        <v>9000</v>
      </c>
      <c r="J53" s="12">
        <f t="shared" si="6"/>
        <v>79.64601769911505</v>
      </c>
      <c r="K53" s="6" t="s">
        <v>20</v>
      </c>
      <c r="L53" s="6" t="s">
        <v>24</v>
      </c>
      <c r="M53" s="4">
        <v>34.75</v>
      </c>
      <c r="N53" s="4">
        <v>4000</v>
      </c>
      <c r="O53" s="4">
        <v>4000</v>
      </c>
    </row>
    <row r="54" spans="1:15" ht="111.75" customHeight="1">
      <c r="A54" s="14">
        <v>48</v>
      </c>
      <c r="B54" s="3" t="s">
        <v>219</v>
      </c>
      <c r="C54" s="3" t="s">
        <v>164</v>
      </c>
      <c r="D54" s="8">
        <f t="shared" si="3"/>
        <v>24980</v>
      </c>
      <c r="E54" s="5">
        <v>17980</v>
      </c>
      <c r="F54" s="12">
        <f t="shared" si="4"/>
        <v>71.97758206565253</v>
      </c>
      <c r="G54" s="5">
        <v>2500</v>
      </c>
      <c r="H54" s="12">
        <f t="shared" si="5"/>
        <v>10.0080064051241</v>
      </c>
      <c r="I54" s="5">
        <v>4500</v>
      </c>
      <c r="J54" s="12">
        <f t="shared" si="6"/>
        <v>18.014411529223377</v>
      </c>
      <c r="K54" s="6" t="s">
        <v>20</v>
      </c>
      <c r="L54" s="6" t="s">
        <v>165</v>
      </c>
      <c r="M54" s="4">
        <v>35.25</v>
      </c>
      <c r="N54" s="4">
        <v>2500</v>
      </c>
      <c r="O54" s="4">
        <v>2500</v>
      </c>
    </row>
    <row r="55" spans="1:15" ht="14.25">
      <c r="A55" s="14">
        <v>64</v>
      </c>
      <c r="B55" s="4"/>
      <c r="C55" s="3"/>
      <c r="D55" s="8">
        <f t="shared" si="3"/>
        <v>0</v>
      </c>
      <c r="E55" s="5"/>
      <c r="F55" s="12">
        <f t="shared" si="4"/>
      </c>
      <c r="G55" s="5"/>
      <c r="H55" s="12">
        <f t="shared" si="5"/>
      </c>
      <c r="I55" s="5"/>
      <c r="J55" s="12">
        <f t="shared" si="6"/>
      </c>
      <c r="K55" s="6"/>
      <c r="L55" s="6"/>
      <c r="M55" s="4"/>
      <c r="N55" s="4"/>
      <c r="O55" s="4"/>
    </row>
    <row r="56" spans="1:15" ht="14.25" customHeight="1">
      <c r="A56" s="15"/>
      <c r="B56" s="16"/>
      <c r="C56" s="10" t="s">
        <v>13</v>
      </c>
      <c r="D56" s="9">
        <f>SUM(D7:D55)</f>
        <v>1239196.03</v>
      </c>
      <c r="E56" s="9">
        <f>SUM(E7:E55)</f>
        <v>229909.8</v>
      </c>
      <c r="F56" s="12">
        <f t="shared" si="4"/>
        <v>18.55314207228375</v>
      </c>
      <c r="G56" s="9">
        <f>SUM(G7:G55)</f>
        <v>187305</v>
      </c>
      <c r="H56" s="12">
        <f t="shared" si="5"/>
        <v>15.115041967976609</v>
      </c>
      <c r="I56" s="9">
        <f>SUM(I7:I55)</f>
        <v>821981.23</v>
      </c>
      <c r="J56" s="12">
        <f t="shared" si="6"/>
        <v>66.33181595973964</v>
      </c>
      <c r="K56" s="11"/>
      <c r="L56" s="11"/>
      <c r="M56" s="27"/>
      <c r="N56" s="28">
        <f>SUM(N7:N55)</f>
        <v>180000</v>
      </c>
      <c r="O56" s="28">
        <f>SUM(O7:O55)</f>
        <v>180000</v>
      </c>
    </row>
    <row r="58" spans="1:3" s="17" customFormat="1" ht="14.25" customHeight="1">
      <c r="A58" s="76" t="s">
        <v>169</v>
      </c>
      <c r="B58" s="76"/>
      <c r="C58" s="76"/>
    </row>
    <row r="59" s="17" customFormat="1" ht="14.25" customHeight="1">
      <c r="A59" s="17" t="s">
        <v>166</v>
      </c>
    </row>
  </sheetData>
  <sheetProtection/>
  <mergeCells count="14">
    <mergeCell ref="O4:O6"/>
    <mergeCell ref="E5:F5"/>
    <mergeCell ref="G5:H5"/>
    <mergeCell ref="I5:J5"/>
    <mergeCell ref="A58:C58"/>
    <mergeCell ref="A1:O1"/>
    <mergeCell ref="A2:O2"/>
    <mergeCell ref="A4:A6"/>
    <mergeCell ref="B4:B6"/>
    <mergeCell ref="C4:C6"/>
    <mergeCell ref="D4:J4"/>
    <mergeCell ref="K4:K6"/>
    <mergeCell ref="L4:L6"/>
    <mergeCell ref="M4:N5"/>
  </mergeCells>
  <printOptions/>
  <pageMargins left="0.3" right="0.5" top="0.75" bottom="0.75" header="0.3" footer="0.3"/>
  <pageSetup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view="pageLayout" workbookViewId="0" topLeftCell="A4">
      <selection activeCell="R11" sqref="R11"/>
    </sheetView>
  </sheetViews>
  <sheetFormatPr defaultColWidth="8.796875" defaultRowHeight="14.25"/>
  <cols>
    <col min="1" max="1" width="4" style="0" customWidth="1"/>
    <col min="2" max="2" width="18.8984375" style="0" customWidth="1"/>
    <col min="3" max="3" width="21.3984375" style="0" customWidth="1"/>
    <col min="11" max="11" width="9" style="0" customWidth="1"/>
    <col min="13" max="13" width="7.5" style="0" customWidth="1"/>
    <col min="14" max="14" width="6.59765625" style="0" customWidth="1"/>
    <col min="15" max="15" width="10.5" style="0" customWidth="1"/>
  </cols>
  <sheetData>
    <row r="1" spans="1:15" ht="1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4" spans="1:15" ht="14.25">
      <c r="A4" s="65" t="s">
        <v>0</v>
      </c>
      <c r="B4" s="65" t="s">
        <v>1</v>
      </c>
      <c r="C4" s="65" t="s">
        <v>15</v>
      </c>
      <c r="D4" s="73" t="s">
        <v>2</v>
      </c>
      <c r="E4" s="74"/>
      <c r="F4" s="74"/>
      <c r="G4" s="74"/>
      <c r="H4" s="74"/>
      <c r="I4" s="74"/>
      <c r="J4" s="75"/>
      <c r="K4" s="65" t="s">
        <v>3</v>
      </c>
      <c r="L4" s="65" t="s">
        <v>31</v>
      </c>
      <c r="M4" s="68" t="s">
        <v>7</v>
      </c>
      <c r="N4" s="69"/>
      <c r="O4" s="65" t="s">
        <v>4</v>
      </c>
    </row>
    <row r="5" spans="1:15" ht="14.25">
      <c r="A5" s="66"/>
      <c r="B5" s="66"/>
      <c r="C5" s="66"/>
      <c r="D5" s="25" t="s">
        <v>5</v>
      </c>
      <c r="E5" s="73" t="s">
        <v>11</v>
      </c>
      <c r="F5" s="75"/>
      <c r="G5" s="73" t="s">
        <v>10</v>
      </c>
      <c r="H5" s="75"/>
      <c r="I5" s="73" t="s">
        <v>6</v>
      </c>
      <c r="J5" s="75"/>
      <c r="K5" s="66"/>
      <c r="L5" s="66"/>
      <c r="M5" s="70"/>
      <c r="N5" s="71"/>
      <c r="O5" s="66"/>
    </row>
    <row r="6" spans="1:15" ht="59.25" customHeight="1">
      <c r="A6" s="67"/>
      <c r="B6" s="67"/>
      <c r="C6" s="67"/>
      <c r="D6" s="25"/>
      <c r="E6" s="25" t="s">
        <v>14</v>
      </c>
      <c r="F6" s="25" t="s">
        <v>12</v>
      </c>
      <c r="G6" s="25" t="s">
        <v>14</v>
      </c>
      <c r="H6" s="25" t="s">
        <v>12</v>
      </c>
      <c r="I6" s="25" t="s">
        <v>14</v>
      </c>
      <c r="J6" s="25" t="s">
        <v>12</v>
      </c>
      <c r="K6" s="67"/>
      <c r="L6" s="67"/>
      <c r="M6" s="25" t="s">
        <v>8</v>
      </c>
      <c r="N6" s="25" t="s">
        <v>9</v>
      </c>
      <c r="O6" s="67"/>
    </row>
    <row r="7" spans="1:15" ht="90">
      <c r="A7" s="14">
        <v>1</v>
      </c>
      <c r="B7" s="22" t="s">
        <v>220</v>
      </c>
      <c r="C7" s="1" t="s">
        <v>56</v>
      </c>
      <c r="D7" s="8">
        <f aca="true" t="shared" si="0" ref="D7:D12">E7+G7+I7</f>
        <v>12146.3</v>
      </c>
      <c r="E7" s="5">
        <v>744</v>
      </c>
      <c r="F7" s="12">
        <f aca="true" t="shared" si="1" ref="F7:F13">IF(ISBLANK(E7)=TRUE,"",E7/D7*100)</f>
        <v>6.125322114553403</v>
      </c>
      <c r="G7" s="5">
        <v>2382.3</v>
      </c>
      <c r="H7" s="12">
        <f aca="true" t="shared" si="2" ref="H7:H13">IF(ISBLANK(G7)=TRUE,"",G7/D7*100)</f>
        <v>19.613380206317977</v>
      </c>
      <c r="I7" s="5">
        <v>9020</v>
      </c>
      <c r="J7" s="12">
        <f aca="true" t="shared" si="3" ref="J7:J13">IF(ISBLANK(I7)=TRUE,"",I7/D7*100)</f>
        <v>74.26129767912862</v>
      </c>
      <c r="K7" s="6" t="s">
        <v>28</v>
      </c>
      <c r="L7" s="6" t="s">
        <v>57</v>
      </c>
      <c r="M7" s="24">
        <v>32</v>
      </c>
      <c r="N7" s="24">
        <v>7500</v>
      </c>
      <c r="O7" s="7">
        <v>7500</v>
      </c>
    </row>
    <row r="8" spans="1:15" ht="78.75">
      <c r="A8" s="14">
        <v>2</v>
      </c>
      <c r="B8" s="3" t="s">
        <v>221</v>
      </c>
      <c r="C8" s="3" t="s">
        <v>58</v>
      </c>
      <c r="D8" s="8">
        <f t="shared" si="0"/>
        <v>21200</v>
      </c>
      <c r="E8" s="5">
        <v>0</v>
      </c>
      <c r="F8" s="12">
        <f t="shared" si="1"/>
        <v>0</v>
      </c>
      <c r="G8" s="5">
        <v>2500</v>
      </c>
      <c r="H8" s="12">
        <f t="shared" si="2"/>
        <v>11.79245283018868</v>
      </c>
      <c r="I8" s="5">
        <v>18700</v>
      </c>
      <c r="J8" s="12">
        <f t="shared" si="3"/>
        <v>88.20754716981132</v>
      </c>
      <c r="K8" s="21" t="s">
        <v>114</v>
      </c>
      <c r="L8" s="21" t="s">
        <v>113</v>
      </c>
      <c r="M8" s="24">
        <v>26.4</v>
      </c>
      <c r="N8" s="24">
        <v>4500</v>
      </c>
      <c r="O8" s="7">
        <v>4500</v>
      </c>
    </row>
    <row r="9" spans="1:15" ht="91.5" customHeight="1">
      <c r="A9" s="14">
        <v>3</v>
      </c>
      <c r="B9" s="19" t="s">
        <v>222</v>
      </c>
      <c r="C9" s="19" t="s">
        <v>59</v>
      </c>
      <c r="D9" s="8">
        <f t="shared" si="0"/>
        <v>9800</v>
      </c>
      <c r="E9" s="5">
        <v>0</v>
      </c>
      <c r="F9" s="12">
        <f t="shared" si="1"/>
        <v>0</v>
      </c>
      <c r="G9" s="5">
        <v>3600</v>
      </c>
      <c r="H9" s="12">
        <f t="shared" si="2"/>
        <v>36.734693877551024</v>
      </c>
      <c r="I9" s="5">
        <v>6200</v>
      </c>
      <c r="J9" s="12">
        <f t="shared" si="3"/>
        <v>63.26530612244898</v>
      </c>
      <c r="K9" s="6" t="s">
        <v>28</v>
      </c>
      <c r="L9" s="21" t="s">
        <v>21</v>
      </c>
      <c r="M9" s="24">
        <v>33.2</v>
      </c>
      <c r="N9" s="24">
        <v>5000</v>
      </c>
      <c r="O9" s="7">
        <v>5000</v>
      </c>
    </row>
    <row r="10" spans="1:15" ht="81" customHeight="1">
      <c r="A10" s="14">
        <v>4</v>
      </c>
      <c r="B10" s="29" t="s">
        <v>223</v>
      </c>
      <c r="C10" s="20" t="s">
        <v>96</v>
      </c>
      <c r="D10" s="30">
        <f t="shared" si="0"/>
        <v>22072.16</v>
      </c>
      <c r="E10" s="31">
        <v>6352.16</v>
      </c>
      <c r="F10" s="32">
        <f t="shared" si="1"/>
        <v>28.779059231176284</v>
      </c>
      <c r="G10" s="31">
        <v>3110</v>
      </c>
      <c r="H10" s="32">
        <f t="shared" si="2"/>
        <v>14.09014795108408</v>
      </c>
      <c r="I10" s="31">
        <v>12610</v>
      </c>
      <c r="J10" s="32">
        <f t="shared" si="3"/>
        <v>57.13079281773963</v>
      </c>
      <c r="K10" s="33" t="s">
        <v>20</v>
      </c>
      <c r="L10" s="40" t="s">
        <v>97</v>
      </c>
      <c r="M10" s="41">
        <v>33.8</v>
      </c>
      <c r="N10" s="41">
        <v>8000</v>
      </c>
      <c r="O10" s="42">
        <v>8000</v>
      </c>
    </row>
    <row r="11" spans="1:15" ht="78.75">
      <c r="A11" s="14">
        <v>5</v>
      </c>
      <c r="B11" s="3" t="s">
        <v>224</v>
      </c>
      <c r="C11" s="19" t="s">
        <v>98</v>
      </c>
      <c r="D11" s="8">
        <f t="shared" si="0"/>
        <v>6500</v>
      </c>
      <c r="E11" s="5">
        <v>700</v>
      </c>
      <c r="F11" s="12">
        <f t="shared" si="1"/>
        <v>10.76923076923077</v>
      </c>
      <c r="G11" s="5">
        <v>600</v>
      </c>
      <c r="H11" s="12">
        <f t="shared" si="2"/>
        <v>9.230769230769232</v>
      </c>
      <c r="I11" s="5">
        <v>5200</v>
      </c>
      <c r="J11" s="12">
        <f t="shared" si="3"/>
        <v>80</v>
      </c>
      <c r="K11" s="6" t="s">
        <v>28</v>
      </c>
      <c r="L11" s="21" t="s">
        <v>18</v>
      </c>
      <c r="M11" s="24">
        <v>36.6</v>
      </c>
      <c r="N11" s="24">
        <v>5000</v>
      </c>
      <c r="O11" s="7">
        <v>5000</v>
      </c>
    </row>
    <row r="12" spans="1:15" ht="14.25">
      <c r="A12" s="14"/>
      <c r="B12" s="19"/>
      <c r="C12" s="3"/>
      <c r="D12" s="8">
        <f t="shared" si="0"/>
        <v>0</v>
      </c>
      <c r="E12" s="5"/>
      <c r="F12" s="12">
        <f t="shared" si="1"/>
      </c>
      <c r="G12" s="5"/>
      <c r="H12" s="12">
        <f t="shared" si="2"/>
      </c>
      <c r="I12" s="5"/>
      <c r="J12" s="12">
        <f t="shared" si="3"/>
      </c>
      <c r="K12" s="6"/>
      <c r="L12" s="6"/>
      <c r="M12" s="24"/>
      <c r="N12" s="24"/>
      <c r="O12" s="7"/>
    </row>
    <row r="13" spans="1:15" ht="14.25">
      <c r="A13" s="15"/>
      <c r="B13" s="16"/>
      <c r="C13" s="10" t="s">
        <v>13</v>
      </c>
      <c r="D13" s="9">
        <f>SUM(D7:D12)</f>
        <v>71718.46</v>
      </c>
      <c r="E13" s="9">
        <f>SUM(E7:E12)</f>
        <v>7796.16</v>
      </c>
      <c r="F13" s="12">
        <f t="shared" si="1"/>
        <v>10.870506700785263</v>
      </c>
      <c r="G13" s="9">
        <f>SUM(G7:G12)</f>
        <v>12192.3</v>
      </c>
      <c r="H13" s="12">
        <f t="shared" si="2"/>
        <v>17.000225604398082</v>
      </c>
      <c r="I13" s="9">
        <f>SUM(I7:I12)</f>
        <v>51730</v>
      </c>
      <c r="J13" s="12">
        <f t="shared" si="3"/>
        <v>72.12926769481665</v>
      </c>
      <c r="K13" s="11"/>
      <c r="L13" s="11"/>
      <c r="M13" s="11"/>
      <c r="N13" s="45">
        <f>SUM(N7:N12)</f>
        <v>30000</v>
      </c>
      <c r="O13" s="45">
        <f>SUM(O7:O12)</f>
        <v>30000</v>
      </c>
    </row>
    <row r="15" ht="14.25">
      <c r="B15" t="s">
        <v>112</v>
      </c>
    </row>
    <row r="16" ht="14.25">
      <c r="B16" t="s">
        <v>170</v>
      </c>
    </row>
  </sheetData>
  <sheetProtection/>
  <mergeCells count="13">
    <mergeCell ref="A1:O1"/>
    <mergeCell ref="A2:O2"/>
    <mergeCell ref="A4:A6"/>
    <mergeCell ref="B4:B6"/>
    <mergeCell ref="C4:C6"/>
    <mergeCell ref="D4:J4"/>
    <mergeCell ref="K4:K6"/>
    <mergeCell ref="L4:L6"/>
    <mergeCell ref="M4:N5"/>
    <mergeCell ref="O4:O6"/>
    <mergeCell ref="E5:F5"/>
    <mergeCell ref="G5:H5"/>
    <mergeCell ref="I5:J5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Trepanowska</dc:creator>
  <cp:keywords/>
  <dc:description/>
  <cp:lastModifiedBy>Izabela Sowa</cp:lastModifiedBy>
  <cp:lastPrinted>2018-04-06T10:33:51Z</cp:lastPrinted>
  <dcterms:created xsi:type="dcterms:W3CDTF">2014-02-10T08:20:32Z</dcterms:created>
  <dcterms:modified xsi:type="dcterms:W3CDTF">2018-04-16T07:22:35Z</dcterms:modified>
  <cp:category/>
  <cp:version/>
  <cp:contentType/>
  <cp:contentStatus/>
</cp:coreProperties>
</file>