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ebiuty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<sst xmlns="http://schemas.openxmlformats.org/spreadsheetml/2006/main" count="88" uniqueCount="68">
  <si>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</si>
  <si>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</si>
  <si>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</si>
  <si>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</si>
  <si>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</si>
  <si>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</si>
  <si>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</si>
  <si>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Zadanie kontynuowane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</si>
  <si>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</si>
  <si>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</si>
  <si>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</si>
  <si>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</si>
  <si>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</si>
  <si>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</si>
  <si>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</si>
  <si>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</si>
  <si>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</si>
  <si>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Zadanie nowe</t>
  </si>
  <si>
    <t>Promowanie lokalnej twórczości i debiutów artystycznych</t>
  </si>
  <si>
    <t>Stowarzyszenie w ub. roku otrzymało dotację</t>
  </si>
  <si>
    <t>Stowarzyszenie w ub. roku nie ubiegało się o dotację</t>
  </si>
  <si>
    <t>Stowarzyszenie  w ub. roku otrzymało dotację</t>
  </si>
  <si>
    <t>Akademia  w ub. roku otrzymała dotację</t>
  </si>
  <si>
    <t xml:space="preserve">Promowanie lokalnej twórczości i debiutów artystycznych - Feliks Nowowiejski-wielki kompozytor z Warmii-Koncert Chóru "De Novo" i prezentacja sylwetki kompozytora - wyjazd Chóru na koncert do Wilna 
01.05.- 20.10.2017 r.
</t>
  </si>
  <si>
    <t xml:space="preserve">Stowarzyszenie  w ub. roku otrzymało dotację </t>
  </si>
  <si>
    <t>Promowanie lokalnej twórczości i debiutów artystycznych - Kolacja z Jacquasem Brelem - promocja lokalnych twórców  poprzez przygotowanie i prezentację spotkania -recital piosenek J.Brela w wykonaniu artystów
17.03.-30.11.2017 r.</t>
  </si>
  <si>
    <t>Promowanie lokalnej twórczości i debiutów artystycznych - Wydanie publikacji jubileuszowej Julity Wiench-Kurłowicz (dorobek artystyczny utworzony w ciagu 30 lat)
15.05.-15.12.2017 r.</t>
  </si>
  <si>
    <t>Promowanie lokalnej twórczości i debiutów artystycznych - "Życie wewnętrzne" wybór wierszy 2003-2017 - wydanie tomiku wierszy Urszuli Kosińskiej 
01.05.-20.12.2017</t>
  </si>
  <si>
    <t>Promowanie lokalnej twórczości i debiutów artystycznych - "Dobra Nowina dla Olsztyna" - cykl spektakli muzycznych o charakterze bozenarodzeniowym przez olszt.zespół wokalny "ProForma'
10.07.-31.12.2017 r.</t>
  </si>
  <si>
    <t>Towarzystwo w ub. roku otrzymało dotację</t>
  </si>
  <si>
    <t>Promowanie lokalnej twórczości i debiutów artystycznych - Olsztyn Street Art. - instalacje artystyczne o charakterze site-specific
17.04.-30.09.2017</t>
  </si>
  <si>
    <t>Promowanie lokalnej twórczości i debiutów artystycznych - Wydanie, promocja i dystrybucja tomu poetyckiego Tamary Bołdak-Janowskiej "Bycie i lu"
10.04.-15.12.2017</t>
  </si>
  <si>
    <t>Promowanie lokalnej twórczości i debiutów artystycznych - X Regionalny Konkurs Tańców Polskich "O Złote Skrzydło Kłobuka" oraz VII Dziecięcy Przegląd Dokonań Artystycznych "Kłobuczek" - zajęcia edukacyjne w formie zajęć ruchowych oraz prezentacja dokonań art.na konkursie i przeglądzie
03.04.-30.06.2017</t>
  </si>
  <si>
    <t>Związek w ub. roku otrzymał dotację</t>
  </si>
  <si>
    <t>Promowanie lokalnej twórczości i debiutów artystycznych - Jubileusz Zespołu Wokalnego Pielęgniarek Vox Cordis - z okazji 5-lecia zespołu zaprezentowanie dorobku twórczego 
10.04.-20.12.2017</t>
  </si>
  <si>
    <t>Promowanie lokalnej twórczości i debiutów artystycznych - Feliks Nowowiejski w Życiu Muzycznym Olsztyna - publikacja okolicznościowa poświęcona Feliksowi Nowowiejskiemu w 140-tą rocznicę urodzin
08.05.-10.12.2017</t>
  </si>
  <si>
    <t>Promowanie lokalnej twórczości i debiutów artystycznych - Premiera Widowiska Muzyczno-Tanecznego "Hair" na podstawie Musicalu "Hair" 
17.03.- 30.11.2017 r.</t>
  </si>
  <si>
    <t>Fundacja w ub. roku  otrzymała dotację</t>
  </si>
  <si>
    <t xml:space="preserve">Promowanie lokalnej twórczości i debiutów artystycznych - Dziewczyna z Olsztyna-Promocja debiutanckiej płyty Katarzyny Kiklewicz "Poza Tobą" - koncert Kasi Kiklewicz z zespołem muzyków promujący płytę
01.06.- 22.12.2017 r.
</t>
  </si>
  <si>
    <t>Zadanie nowe;  realizacja w obszarze Starego Miasta</t>
  </si>
  <si>
    <t>Promowanie lokalnej twórczości i debiutów artystycznych - Wydanie trzech książek poetyckich członków Stowarzyszenia Pisarzy Polskich Oddział w Olsztynie - (autorzy:Marek Barański, Krzysztof Szatrawski, Andrzej Wojciechowski)
15.04.-15.12.2017 r.</t>
  </si>
  <si>
    <t>Promowanie lokalnej twórczości i debiutów artystycznych - Spotkanie ze sztuką - cykl wystaw prac plastycznych oraz występ zespołu tanecznego "Z wigorem"
01.09.- 20.12.2017 r.</t>
  </si>
  <si>
    <t>Instytut nie ubiegał się w ub. roku o dotację</t>
  </si>
  <si>
    <t>Kościół nie ubiegał się w ub. roku o dotację</t>
  </si>
  <si>
    <t>WYNIKI - Wykaz ofert złożonych w otwartym konkursie na realizację zadania publicznego z zakresu kultury w 2017 r.</t>
  </si>
  <si>
    <t>Informacja o udzielonej dotacji dla org. pozarz. w 2016 r.</t>
  </si>
  <si>
    <t>Promowanie lokalnej twórczości i debiutów artystycznych - Jesienne spotkanie Olsztyńskiej Sceny Satyrycznej - zarejestrowane na płycie DVD (twórczość kabaretu "Czyści jak Łza" w związku z 40-leciem działalnością jego twórców)
03.04.-20.12.2017 r.</t>
  </si>
  <si>
    <t>Promowanie lokalnej twórczości i debiutów artystycznych - Wydanie płyty z piosenkami harcerskimi 
30.03.- 31.08.2017 r.</t>
  </si>
  <si>
    <t>Związek nie ubiegał się w ub. roku o dotację</t>
  </si>
  <si>
    <r>
      <t xml:space="preserve">Stowarzyszenie 
Społeczno-Kulturalne
"Pojezierze"
ul. Okopowa 15
10-075 Olsztyn
tel. 510 189 373
e-mail: biuro@sskpojezierze.olsztyn.pl
http://sskpojezierze.olsztyn.pl
</t>
    </r>
    <r>
      <rPr>
        <b/>
        <sz val="8"/>
        <rFont val="Arial"/>
        <family val="2"/>
      </rPr>
      <t>KZ.524.4.2.2017</t>
    </r>
  </si>
  <si>
    <r>
      <t xml:space="preserve">Stowarzyszenie Pisarzy
Polskich
Oddział w Olsztynie
ul. Bałtycka 37A
10-144 Olsztyn
</t>
    </r>
    <r>
      <rPr>
        <b/>
        <sz val="8"/>
        <rFont val="Arial"/>
        <family val="2"/>
      </rPr>
      <t>KZ.524.4.4.2017</t>
    </r>
  </si>
  <si>
    <r>
      <t xml:space="preserve">Fundacja Młodzi
Przeciw Uzaleznieniom
ul. Obrońców Tobruku 3
10-092 Olsztyn
tel. 89 522 23 64
e-mail:sekretariat@eranova.pl
http://wasilewski-felska.pl/o-nas/fundacja/
</t>
    </r>
    <r>
      <rPr>
        <b/>
        <sz val="8"/>
        <rFont val="Arial"/>
        <family val="2"/>
      </rPr>
      <t>KZ.524.4.13.2017</t>
    </r>
  </si>
  <si>
    <t>Fundacja w ub. roku nie otrzymała dotacji</t>
  </si>
  <si>
    <r>
      <t xml:space="preserve">Zadanie kontynuowane;      </t>
    </r>
    <r>
      <rPr>
        <sz val="8"/>
        <color indexed="10"/>
        <rFont val="Arial"/>
        <family val="2"/>
      </rPr>
      <t>na ten projekt Akademia otrzymała dotację z Biura Promocji</t>
    </r>
  </si>
  <si>
    <r>
      <t>Akademia Trzeciego Wieku
przy MOK w Olsztynie
ul. Dąbrowszczaków 3
10-538 Olsztyn
KZ</t>
    </r>
    <r>
      <rPr>
        <b/>
        <sz val="8"/>
        <rFont val="Arial"/>
        <family val="2"/>
      </rPr>
      <t xml:space="preserve">.524.4.1.2017
</t>
    </r>
    <r>
      <rPr>
        <b/>
        <sz val="8"/>
        <color indexed="10"/>
        <rFont val="Arial"/>
        <family val="2"/>
      </rPr>
      <t xml:space="preserve">Złożona rezygnacja </t>
    </r>
  </si>
  <si>
    <r>
      <t xml:space="preserve">Stowarzyszenie 
"Scena Babel"
ul. Dworcowa 53/126
10-437 Olsztyn
</t>
    </r>
    <r>
      <rPr>
        <b/>
        <sz val="8"/>
        <rFont val="Arial"/>
        <family val="2"/>
      </rPr>
      <t>KZ.524.4.3.2017</t>
    </r>
  </si>
  <si>
    <r>
      <t xml:space="preserve">Warmińsko-Mazurskie
Stowarzyszenie
"Areszt Sztuki"
ul. Grunwaldzka 9B/22
10-123 Olsztyn
</t>
    </r>
    <r>
      <rPr>
        <b/>
        <sz val="8"/>
        <rFont val="Arial"/>
        <family val="2"/>
      </rPr>
      <t>KZ.524.4.5.2017</t>
    </r>
  </si>
  <si>
    <r>
      <t xml:space="preserve">Stowarzyszenie
"Nasze Jakubowo"
ul. Kraszewskiego 2B m.7
10-286 Olsztyn
</t>
    </r>
    <r>
      <rPr>
        <b/>
        <sz val="8"/>
        <rFont val="Arial"/>
        <family val="2"/>
      </rPr>
      <t>KZ.524.4.6.2017</t>
    </r>
  </si>
  <si>
    <r>
      <t>Olsztyńskie
Towarzystwo Śpiewacze
ul. Narcyzowa 15
11-041 Olsztyn
KZ</t>
    </r>
    <r>
      <rPr>
        <b/>
        <sz val="8"/>
        <rFont val="Arial"/>
        <family val="2"/>
      </rPr>
      <t>.524.4.7.2017</t>
    </r>
  </si>
  <si>
    <r>
      <t xml:space="preserve">Stowarzyszenie
"Starówka Razem"
ul. Kołłątaja 20
10-035 Olsztyn
</t>
    </r>
    <r>
      <rPr>
        <b/>
        <sz val="8"/>
        <rFont val="Arial"/>
        <family val="2"/>
      </rPr>
      <t>KZ.524.4.8.2017</t>
    </r>
  </si>
  <si>
    <r>
      <t xml:space="preserve">Fundacja  na Rzecz
Kultury i Edukacji
im.Tymoteusza Karpowicza
ul. Probusa 9/4
50-242 Wrocław
</t>
    </r>
    <r>
      <rPr>
        <b/>
        <sz val="8"/>
        <rFont val="Arial"/>
        <family val="2"/>
      </rPr>
      <t>KZ.524.4.9.2017</t>
    </r>
  </si>
  <si>
    <r>
      <t xml:space="preserve">Stowarzyszenie
Kulturalne
Zespół Pieśni i Tańca
"Warmia"
ul. Parkowa 1
10-233 Olsztyn
</t>
    </r>
    <r>
      <rPr>
        <b/>
        <sz val="8"/>
        <rFont val="Arial"/>
        <family val="2"/>
      </rPr>
      <t>KZ.524.4.10.2017</t>
    </r>
    <r>
      <rPr>
        <sz val="8"/>
        <rFont val="Arial"/>
        <family val="2"/>
      </rPr>
      <t xml:space="preserve">
</t>
    </r>
  </si>
  <si>
    <r>
      <t xml:space="preserve">Warmińsko-Mazurski
Oddział Polskiego
Zwiazku Chórów i 
Orkiestr
ul. Parkowa 1
10-233 Olsztyn
</t>
    </r>
    <r>
      <rPr>
        <b/>
        <sz val="8"/>
        <rFont val="Arial"/>
        <family val="2"/>
      </rPr>
      <t>KZ.524.4.11.2017</t>
    </r>
    <r>
      <rPr>
        <sz val="8"/>
        <rFont val="Arial"/>
        <family val="2"/>
      </rPr>
      <t xml:space="preserve">
</t>
    </r>
  </si>
  <si>
    <r>
      <t xml:space="preserve">Warmińsko-Mazurski
Oddział Polskiego
Zwiazku Chórów i 
Orkiestr
ul. Parkowa 1
10-233 Olsztyn
</t>
    </r>
    <r>
      <rPr>
        <b/>
        <sz val="8"/>
        <rFont val="Arial"/>
        <family val="2"/>
      </rPr>
      <t>KZ.524.4.12.2017</t>
    </r>
  </si>
  <si>
    <r>
      <t xml:space="preserve">Kościół Chrześcijan
Babtystów Zbór
w Olsztynie
ul.Sarnowskiego 7
10-115 Olsztyn
</t>
    </r>
    <r>
      <rPr>
        <b/>
        <sz val="8"/>
        <rFont val="Arial"/>
        <family val="2"/>
      </rPr>
      <t>KZ.524.4.14.2017</t>
    </r>
  </si>
  <si>
    <r>
      <t xml:space="preserve">Instytut Kultury
Chrześcijańskiej
im.Jana Pawła II
ul.Kopernika 47
10-512 Olsztyn
</t>
    </r>
    <r>
      <rPr>
        <b/>
        <sz val="8"/>
        <rFont val="Arial"/>
        <family val="2"/>
      </rPr>
      <t>KZ.524.4.15.2017</t>
    </r>
  </si>
  <si>
    <r>
      <t xml:space="preserve">Związek Harcerstwa
Polskiego
Chorągiew
Warmińsko-Mazurska
ul. Kopernika 45
10-512 Olsztyn
</t>
    </r>
    <r>
      <rPr>
        <b/>
        <sz val="8"/>
        <rFont val="Arial"/>
        <family val="2"/>
      </rPr>
      <t>KZ.524.4.16.2017</t>
    </r>
  </si>
  <si>
    <t>Olsztyn, dnia 4 maja 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</si>
</sst>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sz val="10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2" fontId="7" fillId="32" borderId="10" xfId="52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0" fontId="0" fillId="0" borderId="0" xfId="52" applyNumberFormat="1" applyFont="1" applyAlignment="1">
      <alignment/>
    </xf>
    <xf numFmtId="0" fontId="7" fillId="32" borderId="11" xfId="0" applyFont="1" applyFill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2" fillId="32" borderId="12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2" fillId="32" borderId="13" xfId="0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right" vertical="top" wrapText="1"/>
    </xf>
    <xf numFmtId="0" fontId="13" fillId="32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2" fontId="16" fillId="32" borderId="10" xfId="58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4">
      <selection activeCell="R25" sqref="R25"/>
    </sheetView>
  </sheetViews>
  <sheetFormatPr defaultColWidth="8.796875" defaultRowHeight="14.25"/>
  <cols>
    <col min="1" max="1" width="3.5" style="0" customWidth="1"/>
    <col min="2" max="2" width="18.19921875" style="0" customWidth="1"/>
    <col min="3" max="3" width="16" style="0" customWidth="1"/>
    <col min="4" max="4" width="7.3984375" style="0" customWidth="1"/>
    <col min="5" max="5" width="8.3984375" style="0" customWidth="1"/>
    <col min="6" max="6" width="4.19921875" style="0" bestFit="1" customWidth="1"/>
    <col min="7" max="7" width="7.69921875" style="0" customWidth="1"/>
    <col min="8" max="8" width="4.19921875" style="0" bestFit="1" customWidth="1"/>
    <col min="9" max="9" width="7.8984375" style="0" customWidth="1"/>
    <col min="10" max="10" width="5.09765625" style="0" customWidth="1"/>
    <col min="11" max="11" width="11.09765625" style="0" customWidth="1"/>
    <col min="12" max="12" width="12" style="0" customWidth="1"/>
    <col min="13" max="13" width="5" style="0" customWidth="1"/>
    <col min="14" max="14" width="7.19921875" style="0" customWidth="1"/>
    <col min="15" max="15" width="8.5" style="0" customWidth="1"/>
  </cols>
  <sheetData>
    <row r="1" spans="1:15" ht="14.2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5" s="1" customFormat="1" ht="23.25" customHeight="1">
      <c r="A4" s="30" t="s">
        <v>0</v>
      </c>
      <c r="B4" s="30" t="s">
        <v>1</v>
      </c>
      <c r="C4" s="30" t="s">
        <v>16</v>
      </c>
      <c r="D4" s="33" t="s">
        <v>2</v>
      </c>
      <c r="E4" s="34"/>
      <c r="F4" s="34"/>
      <c r="G4" s="34"/>
      <c r="H4" s="34"/>
      <c r="I4" s="34"/>
      <c r="J4" s="35"/>
      <c r="K4" s="30" t="s">
        <v>3</v>
      </c>
      <c r="L4" s="30" t="s">
        <v>45</v>
      </c>
      <c r="M4" s="36" t="s">
        <v>8</v>
      </c>
      <c r="N4" s="37"/>
      <c r="O4" s="30" t="s">
        <v>4</v>
      </c>
    </row>
    <row r="5" spans="1:15" s="1" customFormat="1" ht="33" customHeight="1">
      <c r="A5" s="31"/>
      <c r="B5" s="31"/>
      <c r="C5" s="31"/>
      <c r="D5" s="9" t="s">
        <v>5</v>
      </c>
      <c r="E5" s="33" t="s">
        <v>12</v>
      </c>
      <c r="F5" s="35"/>
      <c r="G5" s="33" t="s">
        <v>11</v>
      </c>
      <c r="H5" s="35"/>
      <c r="I5" s="33" t="s">
        <v>6</v>
      </c>
      <c r="J5" s="35"/>
      <c r="K5" s="31"/>
      <c r="L5" s="31"/>
      <c r="M5" s="38"/>
      <c r="N5" s="39"/>
      <c r="O5" s="31"/>
    </row>
    <row r="6" spans="1:15" s="1" customFormat="1" ht="39" customHeight="1">
      <c r="A6" s="32"/>
      <c r="B6" s="32"/>
      <c r="C6" s="32"/>
      <c r="D6" s="9"/>
      <c r="E6" s="9" t="s">
        <v>15</v>
      </c>
      <c r="F6" s="9" t="s">
        <v>13</v>
      </c>
      <c r="G6" s="9" t="s">
        <v>15</v>
      </c>
      <c r="H6" s="9" t="s">
        <v>13</v>
      </c>
      <c r="I6" s="9" t="s">
        <v>15</v>
      </c>
      <c r="J6" s="9" t="s">
        <v>13</v>
      </c>
      <c r="K6" s="32"/>
      <c r="L6" s="32"/>
      <c r="M6" s="9" t="s">
        <v>9</v>
      </c>
      <c r="N6" s="9" t="s">
        <v>10</v>
      </c>
      <c r="O6" s="32"/>
    </row>
    <row r="7" spans="1:15" ht="124.5" customHeight="1">
      <c r="A7" s="10">
        <v>1</v>
      </c>
      <c r="B7" s="28" t="s">
        <v>54</v>
      </c>
      <c r="C7" s="18" t="s">
        <v>23</v>
      </c>
      <c r="D7" s="5">
        <f>E7+G7+I7</f>
        <v>18300</v>
      </c>
      <c r="E7" s="3">
        <v>4500</v>
      </c>
      <c r="F7" s="8">
        <f aca="true" t="shared" si="0" ref="F7:F23">IF(ISBLANK(E7)=TRUE,"",E7/D7*100)</f>
        <v>24.59016393442623</v>
      </c>
      <c r="G7" s="3">
        <v>7800</v>
      </c>
      <c r="H7" s="8">
        <f aca="true" t="shared" si="1" ref="H7:H12">IF(ISBLANK(G7)=TRUE,"",G7/D7*100)</f>
        <v>42.62295081967213</v>
      </c>
      <c r="I7" s="3">
        <v>6000</v>
      </c>
      <c r="J7" s="8">
        <f aca="true" t="shared" si="2" ref="J7:J23">IF(ISBLANK(I7)=TRUE,"",I7/D7*100)</f>
        <v>32.78688524590164</v>
      </c>
      <c r="K7" s="4" t="s">
        <v>53</v>
      </c>
      <c r="L7" s="4" t="s">
        <v>22</v>
      </c>
      <c r="M7" s="3">
        <v>30.5</v>
      </c>
      <c r="N7" s="3">
        <v>0</v>
      </c>
      <c r="O7" s="15">
        <v>0</v>
      </c>
    </row>
    <row r="8" spans="1:16" ht="136.5" customHeight="1">
      <c r="A8" s="10">
        <v>2</v>
      </c>
      <c r="B8" s="2" t="s">
        <v>49</v>
      </c>
      <c r="C8" s="2" t="s">
        <v>46</v>
      </c>
      <c r="D8" s="5">
        <f>E8+G8+I8</f>
        <v>24600</v>
      </c>
      <c r="E8" s="3">
        <v>12000</v>
      </c>
      <c r="F8" s="8">
        <f t="shared" si="0"/>
        <v>48.78048780487805</v>
      </c>
      <c r="G8" s="3">
        <v>3600</v>
      </c>
      <c r="H8" s="8">
        <f t="shared" si="1"/>
        <v>14.634146341463413</v>
      </c>
      <c r="I8" s="3">
        <v>9000</v>
      </c>
      <c r="J8" s="8">
        <f t="shared" si="2"/>
        <v>36.58536585365854</v>
      </c>
      <c r="K8" s="4" t="s">
        <v>17</v>
      </c>
      <c r="L8" s="12" t="s">
        <v>24</v>
      </c>
      <c r="M8" s="3">
        <v>30.25</v>
      </c>
      <c r="N8" s="3">
        <v>5000</v>
      </c>
      <c r="O8" s="15">
        <v>5000</v>
      </c>
      <c r="P8" s="13"/>
    </row>
    <row r="9" spans="1:15" ht="127.5" customHeight="1">
      <c r="A9" s="10">
        <v>3</v>
      </c>
      <c r="B9" s="16" t="s">
        <v>55</v>
      </c>
      <c r="C9" s="16" t="s">
        <v>25</v>
      </c>
      <c r="D9" s="5">
        <f aca="true" t="shared" si="3" ref="D9:D23">E9+G9+I9</f>
        <v>12800</v>
      </c>
      <c r="E9" s="3">
        <v>200</v>
      </c>
      <c r="F9" s="8">
        <f t="shared" si="0"/>
        <v>1.5625</v>
      </c>
      <c r="G9" s="3">
        <v>3000</v>
      </c>
      <c r="H9" s="8">
        <f t="shared" si="1"/>
        <v>23.4375</v>
      </c>
      <c r="I9" s="3">
        <v>9600</v>
      </c>
      <c r="J9" s="8">
        <f t="shared" si="2"/>
        <v>75</v>
      </c>
      <c r="K9" s="4" t="s">
        <v>17</v>
      </c>
      <c r="L9" s="12" t="s">
        <v>19</v>
      </c>
      <c r="M9" s="3">
        <v>28.5</v>
      </c>
      <c r="N9" s="3">
        <v>4000</v>
      </c>
      <c r="O9" s="15">
        <v>4000</v>
      </c>
    </row>
    <row r="10" spans="1:15" ht="138" customHeight="1">
      <c r="A10" s="10">
        <v>4</v>
      </c>
      <c r="B10" s="2" t="s">
        <v>50</v>
      </c>
      <c r="C10" s="19" t="s">
        <v>40</v>
      </c>
      <c r="D10" s="5">
        <f t="shared" si="3"/>
        <v>10200</v>
      </c>
      <c r="E10" s="3">
        <v>0</v>
      </c>
      <c r="F10" s="8">
        <f t="shared" si="0"/>
        <v>0</v>
      </c>
      <c r="G10" s="3">
        <v>2900</v>
      </c>
      <c r="H10" s="8">
        <f t="shared" si="1"/>
        <v>28.431372549019606</v>
      </c>
      <c r="I10" s="3">
        <v>7300</v>
      </c>
      <c r="J10" s="8">
        <f t="shared" si="2"/>
        <v>71.56862745098039</v>
      </c>
      <c r="K10" s="4" t="s">
        <v>7</v>
      </c>
      <c r="L10" s="12" t="s">
        <v>21</v>
      </c>
      <c r="M10" s="3">
        <v>26.5</v>
      </c>
      <c r="N10" s="3">
        <v>3000</v>
      </c>
      <c r="O10" s="15">
        <v>3000</v>
      </c>
    </row>
    <row r="11" spans="1:15" ht="112.5">
      <c r="A11" s="10">
        <v>5</v>
      </c>
      <c r="B11" s="2" t="s">
        <v>56</v>
      </c>
      <c r="C11" s="16" t="s">
        <v>26</v>
      </c>
      <c r="D11" s="5">
        <f t="shared" si="3"/>
        <v>11000</v>
      </c>
      <c r="E11" s="3">
        <v>0</v>
      </c>
      <c r="F11" s="8">
        <f t="shared" si="0"/>
        <v>0</v>
      </c>
      <c r="G11" s="3">
        <v>2500</v>
      </c>
      <c r="H11" s="8">
        <f t="shared" si="1"/>
        <v>22.727272727272727</v>
      </c>
      <c r="I11" s="3">
        <v>8500</v>
      </c>
      <c r="J11" s="8">
        <f t="shared" si="2"/>
        <v>77.27272727272727</v>
      </c>
      <c r="K11" s="4" t="s">
        <v>17</v>
      </c>
      <c r="L11" s="12" t="s">
        <v>21</v>
      </c>
      <c r="M11" s="3">
        <v>29.75</v>
      </c>
      <c r="N11" s="3">
        <v>4500</v>
      </c>
      <c r="O11" s="15">
        <v>4500</v>
      </c>
    </row>
    <row r="12" spans="1:15" ht="112.5" customHeight="1">
      <c r="A12" s="10">
        <v>6</v>
      </c>
      <c r="B12" s="18" t="s">
        <v>57</v>
      </c>
      <c r="C12" s="2" t="s">
        <v>27</v>
      </c>
      <c r="D12" s="5">
        <f t="shared" si="3"/>
        <v>5850</v>
      </c>
      <c r="E12" s="3">
        <v>0</v>
      </c>
      <c r="F12" s="8">
        <f t="shared" si="0"/>
        <v>0</v>
      </c>
      <c r="G12" s="3">
        <v>1150</v>
      </c>
      <c r="H12" s="8">
        <f t="shared" si="1"/>
        <v>19.65811965811966</v>
      </c>
      <c r="I12" s="3">
        <v>4700</v>
      </c>
      <c r="J12" s="8">
        <f t="shared" si="2"/>
        <v>80.34188034188034</v>
      </c>
      <c r="K12" s="4" t="s">
        <v>17</v>
      </c>
      <c r="L12" s="4" t="s">
        <v>19</v>
      </c>
      <c r="M12" s="3">
        <v>30</v>
      </c>
      <c r="N12" s="3">
        <v>3000</v>
      </c>
      <c r="O12" s="15">
        <v>3000</v>
      </c>
    </row>
    <row r="13" spans="1:15" ht="123.75">
      <c r="A13" s="10">
        <v>7</v>
      </c>
      <c r="B13" s="16" t="s">
        <v>58</v>
      </c>
      <c r="C13" s="2" t="s">
        <v>28</v>
      </c>
      <c r="D13" s="5">
        <f t="shared" si="3"/>
        <v>36510</v>
      </c>
      <c r="E13" s="3">
        <v>3500</v>
      </c>
      <c r="F13" s="8">
        <f t="shared" si="0"/>
        <v>9.586414680909341</v>
      </c>
      <c r="G13" s="3">
        <v>21760</v>
      </c>
      <c r="H13" s="8">
        <f>IF(ISBLANK(G13)=TRUE,"",G13/D13*100)</f>
        <v>59.60010955902493</v>
      </c>
      <c r="I13" s="3">
        <v>11250</v>
      </c>
      <c r="J13" s="8">
        <f t="shared" si="2"/>
        <v>30.813475760065735</v>
      </c>
      <c r="K13" s="4" t="s">
        <v>17</v>
      </c>
      <c r="L13" s="4" t="s">
        <v>29</v>
      </c>
      <c r="M13" s="3">
        <v>31.25</v>
      </c>
      <c r="N13" s="3">
        <v>6500</v>
      </c>
      <c r="O13" s="15">
        <v>6500</v>
      </c>
    </row>
    <row r="14" spans="1:15" ht="81.75" customHeight="1">
      <c r="A14" s="14">
        <v>8</v>
      </c>
      <c r="B14" s="16" t="s">
        <v>59</v>
      </c>
      <c r="C14" s="2" t="s">
        <v>30</v>
      </c>
      <c r="D14" s="5">
        <f t="shared" si="3"/>
        <v>2800</v>
      </c>
      <c r="E14" s="3">
        <v>0</v>
      </c>
      <c r="F14" s="8">
        <f t="shared" si="0"/>
        <v>0</v>
      </c>
      <c r="G14" s="3">
        <v>500</v>
      </c>
      <c r="H14" s="8">
        <f>IF(ISBLANK(G14)=TRUE,"",G14/D14*100)</f>
        <v>17.857142857142858</v>
      </c>
      <c r="I14" s="3">
        <v>2300</v>
      </c>
      <c r="J14" s="8">
        <f t="shared" si="2"/>
        <v>82.14285714285714</v>
      </c>
      <c r="K14" s="4" t="s">
        <v>17</v>
      </c>
      <c r="L14" s="12" t="s">
        <v>52</v>
      </c>
      <c r="M14" s="3">
        <v>26</v>
      </c>
      <c r="N14" s="3">
        <v>2000</v>
      </c>
      <c r="O14" s="15">
        <v>2000</v>
      </c>
    </row>
    <row r="15" spans="1:15" ht="102" customHeight="1">
      <c r="A15" s="10">
        <v>9</v>
      </c>
      <c r="B15" s="16" t="s">
        <v>60</v>
      </c>
      <c r="C15" s="2" t="s">
        <v>31</v>
      </c>
      <c r="D15" s="5">
        <f t="shared" si="3"/>
        <v>15000</v>
      </c>
      <c r="E15" s="3">
        <v>0</v>
      </c>
      <c r="F15" s="8">
        <f t="shared" si="0"/>
        <v>0</v>
      </c>
      <c r="G15" s="3">
        <v>2000</v>
      </c>
      <c r="H15" s="8">
        <f>IF(ISBLANK(G15)=TRUE,"",G15/D15*100)</f>
        <v>13.333333333333334</v>
      </c>
      <c r="I15" s="3">
        <v>13000</v>
      </c>
      <c r="J15" s="8">
        <f t="shared" si="2"/>
        <v>86.66666666666667</v>
      </c>
      <c r="K15" s="4" t="s">
        <v>17</v>
      </c>
      <c r="L15" s="4" t="s">
        <v>20</v>
      </c>
      <c r="M15" s="3">
        <v>25.5</v>
      </c>
      <c r="N15" s="3">
        <v>4000</v>
      </c>
      <c r="O15" s="15">
        <v>4000</v>
      </c>
    </row>
    <row r="16" spans="1:15" ht="179.25" customHeight="1">
      <c r="A16" s="10">
        <v>10</v>
      </c>
      <c r="B16" s="16" t="s">
        <v>61</v>
      </c>
      <c r="C16" s="2" t="s">
        <v>32</v>
      </c>
      <c r="D16" s="5">
        <f t="shared" si="3"/>
        <v>19500</v>
      </c>
      <c r="E16" s="3">
        <v>2500</v>
      </c>
      <c r="F16" s="8">
        <f t="shared" si="0"/>
        <v>12.82051282051282</v>
      </c>
      <c r="G16" s="3">
        <v>750</v>
      </c>
      <c r="H16" s="8">
        <f aca="true" t="shared" si="4" ref="H16:H23">IF(ISBLANK(G16)=TRUE,"",G16/D16*100)</f>
        <v>3.8461538461538463</v>
      </c>
      <c r="I16" s="3">
        <v>16250</v>
      </c>
      <c r="J16" s="8">
        <f t="shared" si="2"/>
        <v>83.33333333333334</v>
      </c>
      <c r="K16" s="4" t="s">
        <v>7</v>
      </c>
      <c r="L16" s="4" t="s">
        <v>21</v>
      </c>
      <c r="M16" s="3">
        <v>31</v>
      </c>
      <c r="N16" s="3">
        <v>8000</v>
      </c>
      <c r="O16" s="15">
        <v>8000</v>
      </c>
    </row>
    <row r="17" spans="1:15" ht="127.5" customHeight="1">
      <c r="A17" s="10">
        <v>11</v>
      </c>
      <c r="B17" s="16" t="s">
        <v>62</v>
      </c>
      <c r="C17" s="2" t="s">
        <v>35</v>
      </c>
      <c r="D17" s="5">
        <f t="shared" si="3"/>
        <v>16000</v>
      </c>
      <c r="E17" s="3">
        <v>4000</v>
      </c>
      <c r="F17" s="8">
        <f t="shared" si="0"/>
        <v>25</v>
      </c>
      <c r="G17" s="3">
        <v>4000</v>
      </c>
      <c r="H17" s="8">
        <f t="shared" si="4"/>
        <v>25</v>
      </c>
      <c r="I17" s="3">
        <v>8000</v>
      </c>
      <c r="J17" s="8">
        <f t="shared" si="2"/>
        <v>50</v>
      </c>
      <c r="K17" s="4" t="s">
        <v>7</v>
      </c>
      <c r="L17" s="4" t="s">
        <v>33</v>
      </c>
      <c r="M17" s="3">
        <v>26.5</v>
      </c>
      <c r="N17" s="3">
        <v>4000</v>
      </c>
      <c r="O17" s="15">
        <v>4000</v>
      </c>
    </row>
    <row r="18" spans="1:15" ht="125.25" customHeight="1">
      <c r="A18" s="10">
        <v>12</v>
      </c>
      <c r="B18" s="16" t="s">
        <v>63</v>
      </c>
      <c r="C18" s="2" t="s">
        <v>34</v>
      </c>
      <c r="D18" s="5">
        <f t="shared" si="3"/>
        <v>12000</v>
      </c>
      <c r="E18" s="3">
        <v>5000</v>
      </c>
      <c r="F18" s="8">
        <f t="shared" si="0"/>
        <v>41.66666666666667</v>
      </c>
      <c r="G18" s="3">
        <v>1000</v>
      </c>
      <c r="H18" s="8">
        <f t="shared" si="4"/>
        <v>8.333333333333332</v>
      </c>
      <c r="I18" s="3">
        <v>6000</v>
      </c>
      <c r="J18" s="8">
        <f t="shared" si="2"/>
        <v>50</v>
      </c>
      <c r="K18" s="4" t="s">
        <v>17</v>
      </c>
      <c r="L18" s="4" t="s">
        <v>33</v>
      </c>
      <c r="M18" s="3">
        <v>29.25</v>
      </c>
      <c r="N18" s="3">
        <v>3500</v>
      </c>
      <c r="O18" s="15">
        <v>3500</v>
      </c>
    </row>
    <row r="19" spans="1:15" ht="112.5">
      <c r="A19" s="10">
        <v>13</v>
      </c>
      <c r="B19" s="16" t="s">
        <v>51</v>
      </c>
      <c r="C19" s="2" t="s">
        <v>36</v>
      </c>
      <c r="D19" s="5">
        <f t="shared" si="3"/>
        <v>54400</v>
      </c>
      <c r="E19" s="3">
        <v>8200</v>
      </c>
      <c r="F19" s="8">
        <f t="shared" si="0"/>
        <v>15.073529411764705</v>
      </c>
      <c r="G19" s="3">
        <v>0</v>
      </c>
      <c r="H19" s="8">
        <f t="shared" si="4"/>
        <v>0</v>
      </c>
      <c r="I19" s="3">
        <v>46200</v>
      </c>
      <c r="J19" s="8">
        <f t="shared" si="2"/>
        <v>84.92647058823529</v>
      </c>
      <c r="K19" s="4" t="s">
        <v>17</v>
      </c>
      <c r="L19" s="4" t="s">
        <v>37</v>
      </c>
      <c r="M19" s="3">
        <v>22.5</v>
      </c>
      <c r="N19" s="3">
        <v>0</v>
      </c>
      <c r="O19" s="15">
        <v>0</v>
      </c>
    </row>
    <row r="20" spans="1:15" ht="123.75" customHeight="1">
      <c r="A20" s="10">
        <v>14</v>
      </c>
      <c r="B20" s="16" t="s">
        <v>64</v>
      </c>
      <c r="C20" s="2" t="s">
        <v>38</v>
      </c>
      <c r="D20" s="5">
        <f t="shared" si="3"/>
        <v>10650</v>
      </c>
      <c r="E20" s="3">
        <v>3200</v>
      </c>
      <c r="F20" s="8">
        <f t="shared" si="0"/>
        <v>30.046948356807512</v>
      </c>
      <c r="G20" s="3">
        <v>850</v>
      </c>
      <c r="H20" s="8">
        <f t="shared" si="4"/>
        <v>7.981220657276995</v>
      </c>
      <c r="I20" s="3">
        <v>6600</v>
      </c>
      <c r="J20" s="8">
        <f t="shared" si="2"/>
        <v>61.97183098591549</v>
      </c>
      <c r="K20" s="4" t="s">
        <v>39</v>
      </c>
      <c r="L20" s="4" t="s">
        <v>43</v>
      </c>
      <c r="M20" s="3">
        <v>23.25</v>
      </c>
      <c r="N20" s="3">
        <v>0</v>
      </c>
      <c r="O20" s="15">
        <v>0</v>
      </c>
    </row>
    <row r="21" spans="1:20" ht="136.5" customHeight="1">
      <c r="A21" s="10">
        <v>15</v>
      </c>
      <c r="B21" s="16" t="s">
        <v>65</v>
      </c>
      <c r="C21" s="2" t="s">
        <v>41</v>
      </c>
      <c r="D21" s="5">
        <f t="shared" si="3"/>
        <v>4380</v>
      </c>
      <c r="E21" s="3">
        <v>0</v>
      </c>
      <c r="F21" s="8">
        <f t="shared" si="0"/>
        <v>0</v>
      </c>
      <c r="G21" s="3">
        <v>600</v>
      </c>
      <c r="H21" s="8">
        <f t="shared" si="4"/>
        <v>13.698630136986301</v>
      </c>
      <c r="I21" s="3">
        <v>3780</v>
      </c>
      <c r="J21" s="8">
        <f t="shared" si="2"/>
        <v>86.3013698630137</v>
      </c>
      <c r="K21" s="4" t="s">
        <v>17</v>
      </c>
      <c r="L21" s="4" t="s">
        <v>42</v>
      </c>
      <c r="M21" s="3">
        <v>24.75</v>
      </c>
      <c r="N21" s="3">
        <v>0</v>
      </c>
      <c r="O21" s="15">
        <v>0</v>
      </c>
      <c r="T21" s="25"/>
    </row>
    <row r="22" spans="1:15" ht="124.5" customHeight="1">
      <c r="A22" s="10">
        <v>16</v>
      </c>
      <c r="B22" s="16" t="s">
        <v>66</v>
      </c>
      <c r="C22" s="2" t="s">
        <v>47</v>
      </c>
      <c r="D22" s="5">
        <f t="shared" si="3"/>
        <v>10120</v>
      </c>
      <c r="E22" s="3">
        <v>2000</v>
      </c>
      <c r="F22" s="8">
        <f t="shared" si="0"/>
        <v>19.76284584980237</v>
      </c>
      <c r="G22" s="3">
        <v>2550</v>
      </c>
      <c r="H22" s="8">
        <f t="shared" si="4"/>
        <v>25.197628458498023</v>
      </c>
      <c r="I22" s="3">
        <v>5570</v>
      </c>
      <c r="J22" s="8">
        <f t="shared" si="2"/>
        <v>55.03952569169961</v>
      </c>
      <c r="K22" s="4" t="s">
        <v>17</v>
      </c>
      <c r="L22" s="4" t="s">
        <v>48</v>
      </c>
      <c r="M22" s="3">
        <v>30.25</v>
      </c>
      <c r="N22" s="3">
        <v>2500</v>
      </c>
      <c r="O22" s="15">
        <v>2500</v>
      </c>
    </row>
    <row r="23" spans="1:15" ht="14.25">
      <c r="A23" s="20"/>
      <c r="B23" s="17"/>
      <c r="C23" s="21" t="s">
        <v>14</v>
      </c>
      <c r="D23" s="5">
        <f t="shared" si="3"/>
        <v>264110</v>
      </c>
      <c r="E23" s="6">
        <f>SUM(E7:E22)</f>
        <v>45100</v>
      </c>
      <c r="F23" s="8">
        <f t="shared" si="0"/>
        <v>17.076218242399</v>
      </c>
      <c r="G23" s="6">
        <f>SUM(G7:G22)</f>
        <v>54960</v>
      </c>
      <c r="H23" s="8">
        <f t="shared" si="4"/>
        <v>20.809511188519934</v>
      </c>
      <c r="I23" s="6">
        <f>SUM(I7:I22)</f>
        <v>164050</v>
      </c>
      <c r="J23" s="8">
        <f t="shared" si="2"/>
        <v>62.114270569081064</v>
      </c>
      <c r="K23" s="22"/>
      <c r="L23" s="7"/>
      <c r="M23" s="7"/>
      <c r="N23" s="26">
        <f>SUM(N7:N22)</f>
        <v>50000</v>
      </c>
      <c r="O23" s="26">
        <v>50000</v>
      </c>
    </row>
    <row r="24" spans="1:15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O24" s="27"/>
    </row>
    <row r="25" spans="1:11" s="11" customFormat="1" ht="12.75">
      <c r="A25" s="40" t="s">
        <v>67</v>
      </c>
      <c r="B25" s="40"/>
      <c r="C25" s="40"/>
      <c r="D25" s="24"/>
      <c r="E25" s="24"/>
      <c r="F25" s="24"/>
      <c r="G25" s="24"/>
      <c r="H25" s="24"/>
      <c r="I25" s="24"/>
      <c r="J25" s="24"/>
      <c r="K25" s="24"/>
    </row>
    <row r="26" spans="1:11" s="11" customFormat="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</sheetData>
  <sheetProtection/>
  <mergeCells count="14">
    <mergeCell ref="E5:F5"/>
    <mergeCell ref="G5:H5"/>
    <mergeCell ref="I5:J5"/>
    <mergeCell ref="A25:C25"/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</mergeCells>
  <printOptions/>
  <pageMargins left="0.34" right="0.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Izabela Sowa</cp:lastModifiedBy>
  <cp:lastPrinted>2017-05-02T09:26:05Z</cp:lastPrinted>
  <dcterms:created xsi:type="dcterms:W3CDTF">2014-02-10T08:20:32Z</dcterms:created>
  <dcterms:modified xsi:type="dcterms:W3CDTF">2017-05-05T06:00:22Z</dcterms:modified>
  <cp:category/>
  <cp:version/>
  <cp:contentType/>
  <cp:contentStatus/>
</cp:coreProperties>
</file>