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óżnorodność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<sst xmlns="http://schemas.openxmlformats.org/spreadsheetml/2006/main" count="64" uniqueCount="54">
  <si>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</si>
  <si>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</si>
  <si>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</si>
  <si>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</si>
  <si>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</si>
  <si>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</si>
  <si>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</si>
  <si>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</si>
  <si>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</si>
  <si>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</si>
  <si>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</si>
  <si>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</si>
  <si>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</si>
  <si>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</si>
  <si>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</si>
  <si>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</si>
  <si>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Popularyzacja różnorodności kulturowej Olsztyna</t>
  </si>
  <si>
    <t>Stowarzyszenie w ub. roku otrzymało dotację.</t>
  </si>
  <si>
    <t>Stowarzyszenie w ub. roku otrzymało dotację</t>
  </si>
  <si>
    <t>Zadanie kontynuowane</t>
  </si>
  <si>
    <t>Fundacja w ub. roku otrzymała dotację</t>
  </si>
  <si>
    <t>Fundacja w ub. roku nie otrzymała dotacji</t>
  </si>
  <si>
    <t>Związek w ub. roku otrzymał dotację</t>
  </si>
  <si>
    <t>Towarzystwo w ub. roku otrzymało dotację.</t>
  </si>
  <si>
    <t>WYNIKI - Wykaz ofert złożonych w otwartym konkursie na realizację zadania publicznego z zakresu kultury w 2017 r.</t>
  </si>
  <si>
    <t>Zadanie nowe</t>
  </si>
  <si>
    <t>Informacja o udzielonej dotacji dla org. pozarz. w 2016r.</t>
  </si>
  <si>
    <t>Popularyzcja różnorodności kulturowej Olsztyna - przygotowanie i przeprowadzenie warsztatów historycznych przez Instytut Pamięci i Dziedzictwa Romów oraz Ofiar Holokaustu
10.07.-15.12.2017 r.</t>
  </si>
  <si>
    <t>Związek w ub. roku nie otrzymał dotacji</t>
  </si>
  <si>
    <t>Popularyzcja różnorodności kulturowej Olsztyna - Lato na Targu Rybnym w Olsztynie
15.04.-31.10.2017 r.</t>
  </si>
  <si>
    <r>
      <t xml:space="preserve">Zadanie nowe. </t>
    </r>
    <r>
      <rPr>
        <b/>
        <sz val="8"/>
        <color indexed="8"/>
        <rFont val="Arial"/>
        <family val="2"/>
      </rPr>
      <t>Realizacja w obszarze Starego Miasta.</t>
    </r>
  </si>
  <si>
    <t>Popularyzcja różnorodności kulturowej Olsztyna - Nasz Tatarski Dom
01.06.-30.09.2017 r.</t>
  </si>
  <si>
    <r>
      <t xml:space="preserve">Fundacja Borussia
ul.Zyndrama z Maszkowic 2
10-133 Olsztyn
tel.89-523-72-93
</t>
    </r>
    <r>
      <rPr>
        <b/>
        <sz val="8"/>
        <color indexed="8"/>
        <rFont val="Arial"/>
        <family val="2"/>
      </rPr>
      <t>KZ.524.2.4.2017</t>
    </r>
  </si>
  <si>
    <t>Popularyzcja różnorodności kulturowej Olsztyna - Festiwal Mendelsohna 2017
17.04.-31.12.2017</t>
  </si>
  <si>
    <t>Fundacja w ub. roku  otrzymała dotację</t>
  </si>
  <si>
    <r>
      <t xml:space="preserve">Zadanie kontynuowane. </t>
    </r>
    <r>
      <rPr>
        <b/>
        <sz val="8"/>
        <rFont val="Arial"/>
        <family val="2"/>
      </rPr>
      <t>Realizacja w obszarze Starego Miasta.</t>
    </r>
  </si>
  <si>
    <t>Popularyzcja różnorodności kulturowej Olsztyna - Moje miasto jest ciekawe
17.04.-15.12.2017 r.</t>
  </si>
  <si>
    <t>PTTK w ub. Roku otrzymało dotację</t>
  </si>
  <si>
    <t>Popularyzcja różnorodności kulturowej Olsztyna - Olsztyn w dokumentach (seria 3). Wybór źródeł do pierwszych lat powojennych 1945-1950
01.04.-15.12.2017</t>
  </si>
  <si>
    <t>Popularyzcja różnorodności kulturowej Olsztyna - VIII Międzynarodowy Festiwal Programów Telewizyjnych i Radiowych "Kalnowe Mosty"
01.04.-31.08.2017 r.</t>
  </si>
  <si>
    <t>Popularyzcja różnorodności kulturowej Olsztyna - Dzień Mniejszości Narodowych
10.04.-30.11.2017 r.</t>
  </si>
  <si>
    <t>Popularyzcja różnorodności kulturowej Olsztyna -  V Zaduszki Wileńskie
01.04.-31.12.2017 r.</t>
  </si>
  <si>
    <t>Popularyzcja różnorodności kulturowej Olsztyna - Siła mniejszości
30.04.15.12.2017 r.</t>
  </si>
  <si>
    <t>Towarzystwo w ub. roku otrzymało dotację</t>
  </si>
  <si>
    <t>Olsztyn, dnia 4 maja 2017 r.</t>
  </si>
  <si>
    <r>
      <t xml:space="preserve">Fundacja Mazurymedia
ul.Profesorska 7/19
10-080 Olsztyn
</t>
    </r>
    <r>
      <rPr>
        <b/>
        <sz val="8"/>
        <color indexed="8"/>
        <rFont val="Arial"/>
        <family val="2"/>
      </rPr>
      <t>KZ.524.2.10.2017</t>
    </r>
  </si>
  <si>
    <r>
      <t xml:space="preserve">Towarzystwo Przyjaciół Wilna
 i Ziemi Wileńskiej
ul.M.Kopernika 45/16
10-503 Olsztyn
</t>
    </r>
    <r>
      <rPr>
        <b/>
        <sz val="8"/>
        <rFont val="Arial"/>
        <family val="2"/>
      </rPr>
      <t>KZ.524.2.9.2017</t>
    </r>
  </si>
  <si>
    <r>
      <t>Olsztyńskie Stowarzyszenie Mniejszości Niemieckiej
ul.Partyzantów 3
10-522 Olsztyn</t>
    </r>
    <r>
      <rPr>
        <b/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
KZ.524.2.8.2017</t>
    </r>
  </si>
  <si>
    <r>
      <t xml:space="preserve">Związek Ukraińców w Polsce
Oddział w Olsztynie
ul.Wyzwolenia 2/8
10-106 Olsztyn
</t>
    </r>
    <r>
      <rPr>
        <b/>
        <sz val="8"/>
        <color indexed="8"/>
        <rFont val="Arial"/>
        <family val="2"/>
      </rPr>
      <t xml:space="preserve">
KZ.524.2.7..2017</t>
    </r>
  </si>
  <si>
    <r>
      <t xml:space="preserve">Towarzystwo Naukowe 
im. W. Kętrzyńskiego
ul. Partyzantów 87
10-402 Olsztyn
</t>
    </r>
    <r>
      <rPr>
        <b/>
        <sz val="8"/>
        <color indexed="8"/>
        <rFont val="Arial"/>
        <family val="2"/>
      </rPr>
      <t>KZ.524.2.6.2017</t>
    </r>
  </si>
  <si>
    <r>
      <t xml:space="preserve">Oddział Warmińsko-Mazurski
Polskiego Towarzystwa Turystyczno-Krajoznawczego
w Olsztynie
ul.Staromiejska 1/13
10-950 Olsztyn
</t>
    </r>
    <r>
      <rPr>
        <b/>
        <sz val="8"/>
        <color indexed="8"/>
        <rFont val="Arial"/>
        <family val="2"/>
      </rPr>
      <t>KZ.524.2.5.2017</t>
    </r>
  </si>
  <si>
    <r>
      <t xml:space="preserve">Fundacja Tatarskie Towarzystwo Kulturalne
ul. Stoczni Gdańskiej 76
15-571 Białystok
</t>
    </r>
    <r>
      <rPr>
        <b/>
        <sz val="8"/>
        <color indexed="8"/>
        <rFont val="Arial"/>
        <family val="2"/>
      </rPr>
      <t>KZ.524.2.3.2017</t>
    </r>
  </si>
  <si>
    <r>
      <t xml:space="preserve">Stowarzyszenie "Nasze Jakubowo"
ul. Kraszewskiego 2B/7
10-286 Olsztyn
</t>
    </r>
    <r>
      <rPr>
        <b/>
        <sz val="8"/>
        <color indexed="8"/>
        <rFont val="Arial"/>
        <family val="2"/>
      </rPr>
      <t>KZ.524.2.2.2017</t>
    </r>
  </si>
  <si>
    <r>
      <t xml:space="preserve">Związek Romów Polskich
ul.Kard. Wyszyńskiego 32
78-400 Szczecinek
</t>
    </r>
    <r>
      <rPr>
        <b/>
        <sz val="8"/>
        <color indexed="8"/>
        <rFont val="Arial"/>
        <family val="2"/>
      </rPr>
      <t>KZ.524.2.1.2017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</si>
</sst>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vertical="top" wrapText="1"/>
    </xf>
    <xf numFmtId="2" fontId="8" fillId="32" borderId="10" xfId="52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10" fontId="1" fillId="0" borderId="0" xfId="52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2" fontId="8" fillId="32" borderId="1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32" borderId="14" xfId="52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2" fontId="8" fillId="32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32" borderId="15" xfId="52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5" xfId="0" applyFont="1" applyBorder="1" applyAlignment="1">
      <alignment vertical="top" wrapText="1"/>
    </xf>
    <xf numFmtId="1" fontId="2" fillId="32" borderId="10" xfId="58" applyNumberFormat="1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T8" sqref="T8"/>
    </sheetView>
  </sheetViews>
  <sheetFormatPr defaultColWidth="8.796875" defaultRowHeight="14.25"/>
  <cols>
    <col min="1" max="1" width="3.5" style="0" customWidth="1"/>
    <col min="2" max="2" width="19.59765625" style="0" customWidth="1"/>
    <col min="3" max="3" width="19" style="0" customWidth="1"/>
    <col min="4" max="4" width="7.19921875" style="0" customWidth="1"/>
    <col min="5" max="5" width="6.69921875" style="0" customWidth="1"/>
    <col min="6" max="6" width="5.09765625" style="0" customWidth="1"/>
    <col min="7" max="7" width="7.5" style="0" customWidth="1"/>
    <col min="8" max="8" width="5.19921875" style="0" customWidth="1"/>
    <col min="9" max="9" width="8.8984375" style="0" customWidth="1"/>
    <col min="10" max="10" width="4.69921875" style="0" customWidth="1"/>
    <col min="11" max="11" width="10.8984375" style="0" customWidth="1"/>
    <col min="12" max="12" width="9.09765625" style="0" customWidth="1"/>
    <col min="13" max="13" width="5.09765625" style="0" customWidth="1"/>
    <col min="14" max="14" width="6.59765625" style="0" customWidth="1"/>
    <col min="15" max="15" width="8.5" style="0" customWidth="1"/>
  </cols>
  <sheetData>
    <row r="1" spans="1:15" ht="14.2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4.2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6.75" customHeight="1"/>
    <row r="4" spans="1:15" s="2" customFormat="1" ht="19.5" customHeight="1">
      <c r="A4" s="44" t="s">
        <v>0</v>
      </c>
      <c r="B4" s="44" t="s">
        <v>1</v>
      </c>
      <c r="C4" s="44" t="s">
        <v>15</v>
      </c>
      <c r="D4" s="52" t="s">
        <v>2</v>
      </c>
      <c r="E4" s="53"/>
      <c r="F4" s="53"/>
      <c r="G4" s="53"/>
      <c r="H4" s="53"/>
      <c r="I4" s="53"/>
      <c r="J4" s="54"/>
      <c r="K4" s="44" t="s">
        <v>3</v>
      </c>
      <c r="L4" s="44" t="s">
        <v>26</v>
      </c>
      <c r="M4" s="47" t="s">
        <v>7</v>
      </c>
      <c r="N4" s="48"/>
      <c r="O4" s="44" t="s">
        <v>4</v>
      </c>
    </row>
    <row r="5" spans="1:15" s="2" customFormat="1" ht="30.75" customHeight="1">
      <c r="A5" s="45"/>
      <c r="B5" s="45"/>
      <c r="C5" s="45"/>
      <c r="D5" s="22" t="s">
        <v>5</v>
      </c>
      <c r="E5" s="52" t="s">
        <v>11</v>
      </c>
      <c r="F5" s="54"/>
      <c r="G5" s="52" t="s">
        <v>10</v>
      </c>
      <c r="H5" s="54"/>
      <c r="I5" s="52" t="s">
        <v>6</v>
      </c>
      <c r="J5" s="54"/>
      <c r="K5" s="45"/>
      <c r="L5" s="45"/>
      <c r="M5" s="49"/>
      <c r="N5" s="50"/>
      <c r="O5" s="45"/>
    </row>
    <row r="6" spans="1:15" s="2" customFormat="1" ht="21.75" customHeight="1">
      <c r="A6" s="46"/>
      <c r="B6" s="46"/>
      <c r="C6" s="46"/>
      <c r="D6" s="22"/>
      <c r="E6" s="22" t="s">
        <v>14</v>
      </c>
      <c r="F6" s="22" t="s">
        <v>12</v>
      </c>
      <c r="G6" s="22" t="s">
        <v>14</v>
      </c>
      <c r="H6" s="22" t="s">
        <v>12</v>
      </c>
      <c r="I6" s="22" t="s">
        <v>14</v>
      </c>
      <c r="J6" s="22" t="s">
        <v>12</v>
      </c>
      <c r="K6" s="46"/>
      <c r="L6" s="46"/>
      <c r="M6" s="22" t="s">
        <v>8</v>
      </c>
      <c r="N6" s="22" t="s">
        <v>9</v>
      </c>
      <c r="O6" s="46"/>
    </row>
    <row r="7" spans="1:15" ht="127.5" customHeight="1">
      <c r="A7" s="12">
        <v>1</v>
      </c>
      <c r="B7" s="19" t="s">
        <v>53</v>
      </c>
      <c r="C7" s="1" t="s">
        <v>27</v>
      </c>
      <c r="D7" s="7">
        <f aca="true" t="shared" si="0" ref="D7:D17">E7+G7+I7</f>
        <v>13950</v>
      </c>
      <c r="E7" s="4">
        <v>3700</v>
      </c>
      <c r="F7" s="11">
        <f aca="true" t="shared" si="1" ref="F7:F18">IF(ISBLANK(E7)=TRUE,"",E7/D7*100)</f>
        <v>26.523297491039425</v>
      </c>
      <c r="G7" s="4">
        <v>0</v>
      </c>
      <c r="H7" s="11">
        <f aca="true" t="shared" si="2" ref="H7:H18">IF(ISBLANK(G7)=TRUE,"",G7/D7*100)</f>
        <v>0</v>
      </c>
      <c r="I7" s="4">
        <v>10250</v>
      </c>
      <c r="J7" s="11">
        <f aca="true" t="shared" si="3" ref="J7:J18">IF(ISBLANK(I7)=TRUE,"",I7/D7*100)</f>
        <v>73.47670250896059</v>
      </c>
      <c r="K7" s="5" t="s">
        <v>25</v>
      </c>
      <c r="L7" s="5" t="s">
        <v>28</v>
      </c>
      <c r="M7" s="21">
        <v>18.75</v>
      </c>
      <c r="N7" s="21">
        <v>0</v>
      </c>
      <c r="O7" s="6">
        <v>0</v>
      </c>
    </row>
    <row r="8" spans="1:16" ht="78.75">
      <c r="A8" s="12">
        <v>2</v>
      </c>
      <c r="B8" s="3" t="s">
        <v>52</v>
      </c>
      <c r="C8" s="3" t="s">
        <v>29</v>
      </c>
      <c r="D8" s="7">
        <f t="shared" si="0"/>
        <v>23650</v>
      </c>
      <c r="E8" s="4">
        <v>0</v>
      </c>
      <c r="F8" s="11">
        <f t="shared" si="1"/>
        <v>0</v>
      </c>
      <c r="G8" s="4">
        <v>4600</v>
      </c>
      <c r="H8" s="11">
        <f t="shared" si="2"/>
        <v>19.45031712473573</v>
      </c>
      <c r="I8" s="4">
        <v>19050</v>
      </c>
      <c r="J8" s="11">
        <f t="shared" si="3"/>
        <v>80.54968287526427</v>
      </c>
      <c r="K8" s="18" t="s">
        <v>30</v>
      </c>
      <c r="L8" s="18" t="s">
        <v>17</v>
      </c>
      <c r="M8" s="21">
        <v>26.25</v>
      </c>
      <c r="N8" s="21">
        <v>5000</v>
      </c>
      <c r="O8" s="6">
        <v>5000</v>
      </c>
      <c r="P8" s="20"/>
    </row>
    <row r="9" spans="1:16" ht="78.75">
      <c r="A9" s="12">
        <v>3</v>
      </c>
      <c r="B9" s="16" t="s">
        <v>51</v>
      </c>
      <c r="C9" s="16" t="s">
        <v>31</v>
      </c>
      <c r="D9" s="7">
        <f t="shared" si="0"/>
        <v>14650</v>
      </c>
      <c r="E9" s="4">
        <v>1100</v>
      </c>
      <c r="F9" s="11">
        <f t="shared" si="1"/>
        <v>7.508532423208192</v>
      </c>
      <c r="G9" s="4">
        <v>400</v>
      </c>
      <c r="H9" s="11">
        <f t="shared" si="2"/>
        <v>2.7303754266211606</v>
      </c>
      <c r="I9" s="4">
        <v>13150</v>
      </c>
      <c r="J9" s="11">
        <f t="shared" si="3"/>
        <v>89.76109215017065</v>
      </c>
      <c r="K9" s="5" t="s">
        <v>25</v>
      </c>
      <c r="L9" s="18" t="s">
        <v>21</v>
      </c>
      <c r="M9" s="21">
        <v>25</v>
      </c>
      <c r="N9" s="21">
        <v>4000</v>
      </c>
      <c r="O9" s="6">
        <v>4000</v>
      </c>
      <c r="P9" s="20"/>
    </row>
    <row r="10" spans="1:16" ht="66.75" customHeight="1">
      <c r="A10" s="12">
        <v>4</v>
      </c>
      <c r="B10" s="23" t="s">
        <v>32</v>
      </c>
      <c r="C10" s="17" t="s">
        <v>33</v>
      </c>
      <c r="D10" s="24">
        <f t="shared" si="0"/>
        <v>49500</v>
      </c>
      <c r="E10" s="25">
        <v>29250</v>
      </c>
      <c r="F10" s="26">
        <f t="shared" si="1"/>
        <v>59.09090909090909</v>
      </c>
      <c r="G10" s="25">
        <v>5250</v>
      </c>
      <c r="H10" s="26">
        <f t="shared" si="2"/>
        <v>10.606060606060606</v>
      </c>
      <c r="I10" s="25">
        <v>15000</v>
      </c>
      <c r="J10" s="26">
        <f t="shared" si="3"/>
        <v>30.303030303030305</v>
      </c>
      <c r="K10" s="27" t="s">
        <v>35</v>
      </c>
      <c r="L10" s="36" t="s">
        <v>34</v>
      </c>
      <c r="M10" s="37">
        <v>31.5</v>
      </c>
      <c r="N10" s="37">
        <v>8000</v>
      </c>
      <c r="O10" s="38">
        <v>8000</v>
      </c>
      <c r="P10" s="20"/>
    </row>
    <row r="11" spans="1:16" s="40" customFormat="1" ht="101.25" customHeight="1">
      <c r="A11" s="12">
        <v>5</v>
      </c>
      <c r="B11" s="3" t="s">
        <v>50</v>
      </c>
      <c r="C11" s="16" t="s">
        <v>36</v>
      </c>
      <c r="D11" s="7">
        <f t="shared" si="0"/>
        <v>31470</v>
      </c>
      <c r="E11" s="4">
        <v>0</v>
      </c>
      <c r="F11" s="11">
        <f t="shared" si="1"/>
        <v>0</v>
      </c>
      <c r="G11" s="4">
        <v>8000</v>
      </c>
      <c r="H11" s="11">
        <f t="shared" si="2"/>
        <v>25.42103590721322</v>
      </c>
      <c r="I11" s="4">
        <v>23470</v>
      </c>
      <c r="J11" s="11">
        <f t="shared" si="3"/>
        <v>74.57896409278678</v>
      </c>
      <c r="K11" s="5" t="s">
        <v>19</v>
      </c>
      <c r="L11" s="18" t="s">
        <v>37</v>
      </c>
      <c r="M11" s="21">
        <v>30.5</v>
      </c>
      <c r="N11" s="21">
        <v>10000</v>
      </c>
      <c r="O11" s="6">
        <v>10000</v>
      </c>
      <c r="P11" s="20"/>
    </row>
    <row r="12" spans="1:15" ht="92.25" customHeight="1">
      <c r="A12" s="12">
        <v>6</v>
      </c>
      <c r="B12" s="39" t="s">
        <v>49</v>
      </c>
      <c r="C12" s="28" t="s">
        <v>38</v>
      </c>
      <c r="D12" s="29">
        <f t="shared" si="0"/>
        <v>13300</v>
      </c>
      <c r="E12" s="30">
        <v>0</v>
      </c>
      <c r="F12" s="31">
        <f t="shared" si="1"/>
        <v>0</v>
      </c>
      <c r="G12" s="30">
        <v>2300</v>
      </c>
      <c r="H12" s="31">
        <f t="shared" si="2"/>
        <v>17.293233082706767</v>
      </c>
      <c r="I12" s="30">
        <v>11000</v>
      </c>
      <c r="J12" s="31">
        <f t="shared" si="3"/>
        <v>82.70676691729322</v>
      </c>
      <c r="K12" s="32" t="s">
        <v>19</v>
      </c>
      <c r="L12" s="33" t="s">
        <v>43</v>
      </c>
      <c r="M12" s="34">
        <v>21.25</v>
      </c>
      <c r="N12" s="34">
        <v>0</v>
      </c>
      <c r="O12" s="35">
        <v>0</v>
      </c>
    </row>
    <row r="13" spans="1:15" ht="92.25" customHeight="1">
      <c r="A13" s="12">
        <v>7</v>
      </c>
      <c r="B13" s="39" t="s">
        <v>48</v>
      </c>
      <c r="C13" s="28" t="s">
        <v>39</v>
      </c>
      <c r="D13" s="29">
        <f t="shared" si="0"/>
        <v>31140</v>
      </c>
      <c r="E13" s="30">
        <v>21990</v>
      </c>
      <c r="F13" s="31">
        <f t="shared" si="1"/>
        <v>70.61657032755299</v>
      </c>
      <c r="G13" s="30">
        <v>3150</v>
      </c>
      <c r="H13" s="31">
        <f t="shared" si="2"/>
        <v>10.115606936416185</v>
      </c>
      <c r="I13" s="30">
        <v>6000</v>
      </c>
      <c r="J13" s="31">
        <f t="shared" si="3"/>
        <v>19.26782273603083</v>
      </c>
      <c r="K13" s="32" t="s">
        <v>19</v>
      </c>
      <c r="L13" s="33" t="s">
        <v>22</v>
      </c>
      <c r="M13" s="34">
        <v>24.5</v>
      </c>
      <c r="N13" s="34">
        <v>2000</v>
      </c>
      <c r="O13" s="35">
        <v>2000</v>
      </c>
    </row>
    <row r="14" spans="1:15" ht="92.25" customHeight="1">
      <c r="A14" s="12">
        <v>8</v>
      </c>
      <c r="B14" s="39" t="s">
        <v>47</v>
      </c>
      <c r="C14" s="28" t="s">
        <v>40</v>
      </c>
      <c r="D14" s="29">
        <f t="shared" si="0"/>
        <v>22611</v>
      </c>
      <c r="E14" s="30">
        <v>17011</v>
      </c>
      <c r="F14" s="31">
        <f t="shared" si="1"/>
        <v>75.23329352969793</v>
      </c>
      <c r="G14" s="30">
        <v>0</v>
      </c>
      <c r="H14" s="31">
        <f t="shared" si="2"/>
        <v>0</v>
      </c>
      <c r="I14" s="30">
        <v>5600</v>
      </c>
      <c r="J14" s="31">
        <f t="shared" si="3"/>
        <v>24.766706470302065</v>
      </c>
      <c r="K14" s="32" t="s">
        <v>19</v>
      </c>
      <c r="L14" s="33" t="s">
        <v>18</v>
      </c>
      <c r="M14" s="34">
        <v>32.25</v>
      </c>
      <c r="N14" s="34">
        <v>3500</v>
      </c>
      <c r="O14" s="35">
        <v>3500</v>
      </c>
    </row>
    <row r="15" spans="1:15" ht="92.25" customHeight="1">
      <c r="A15" s="12">
        <v>9</v>
      </c>
      <c r="B15" s="41" t="s">
        <v>46</v>
      </c>
      <c r="C15" s="28" t="s">
        <v>41</v>
      </c>
      <c r="D15" s="29">
        <f t="shared" si="0"/>
        <v>18953</v>
      </c>
      <c r="E15" s="30">
        <v>0</v>
      </c>
      <c r="F15" s="31">
        <f t="shared" si="1"/>
        <v>0</v>
      </c>
      <c r="G15" s="30">
        <v>10483</v>
      </c>
      <c r="H15" s="31">
        <f t="shared" si="2"/>
        <v>55.31050493325594</v>
      </c>
      <c r="I15" s="30">
        <v>8470</v>
      </c>
      <c r="J15" s="31">
        <f t="shared" si="3"/>
        <v>44.68949506674405</v>
      </c>
      <c r="K15" s="32" t="s">
        <v>19</v>
      </c>
      <c r="L15" s="33" t="s">
        <v>23</v>
      </c>
      <c r="M15" s="34">
        <v>32</v>
      </c>
      <c r="N15" s="34">
        <v>5000</v>
      </c>
      <c r="O15" s="35">
        <v>5000</v>
      </c>
    </row>
    <row r="16" spans="1:15" ht="92.25" customHeight="1">
      <c r="A16" s="12">
        <v>10</v>
      </c>
      <c r="B16" s="3" t="s">
        <v>45</v>
      </c>
      <c r="C16" s="16" t="s">
        <v>42</v>
      </c>
      <c r="D16" s="7">
        <f t="shared" si="0"/>
        <v>4000</v>
      </c>
      <c r="E16" s="4">
        <v>400</v>
      </c>
      <c r="F16" s="11">
        <f t="shared" si="1"/>
        <v>10</v>
      </c>
      <c r="G16" s="4">
        <v>0</v>
      </c>
      <c r="H16" s="11">
        <f t="shared" si="2"/>
        <v>0</v>
      </c>
      <c r="I16" s="4">
        <v>3600</v>
      </c>
      <c r="J16" s="11">
        <f t="shared" si="3"/>
        <v>90</v>
      </c>
      <c r="K16" s="5" t="s">
        <v>25</v>
      </c>
      <c r="L16" s="18" t="s">
        <v>20</v>
      </c>
      <c r="M16" s="21">
        <v>28</v>
      </c>
      <c r="N16" s="21">
        <v>2500</v>
      </c>
      <c r="O16" s="6">
        <v>2500</v>
      </c>
    </row>
    <row r="17" spans="1:15" ht="25.5" customHeight="1">
      <c r="A17" s="12">
        <v>12</v>
      </c>
      <c r="B17" s="16"/>
      <c r="C17" s="3"/>
      <c r="D17" s="7">
        <f t="shared" si="0"/>
        <v>0</v>
      </c>
      <c r="E17" s="4"/>
      <c r="F17" s="11">
        <f t="shared" si="1"/>
      </c>
      <c r="G17" s="4"/>
      <c r="H17" s="11">
        <f t="shared" si="2"/>
      </c>
      <c r="I17" s="4"/>
      <c r="J17" s="11">
        <f t="shared" si="3"/>
      </c>
      <c r="K17" s="5"/>
      <c r="L17" s="5"/>
      <c r="M17" s="21"/>
      <c r="N17" s="21"/>
      <c r="O17" s="6"/>
    </row>
    <row r="18" spans="1:15" ht="14.25">
      <c r="A18" s="13"/>
      <c r="B18" s="14"/>
      <c r="C18" s="9" t="s">
        <v>13</v>
      </c>
      <c r="D18" s="8">
        <f>SUM(D7:D17)</f>
        <v>223224</v>
      </c>
      <c r="E18" s="8">
        <f>SUM(E7:E17)</f>
        <v>73451</v>
      </c>
      <c r="F18" s="11">
        <f t="shared" si="1"/>
        <v>32.90461599111207</v>
      </c>
      <c r="G18" s="8">
        <f>SUM(G7:G17)</f>
        <v>34183</v>
      </c>
      <c r="H18" s="11">
        <f t="shared" si="2"/>
        <v>15.313317564419595</v>
      </c>
      <c r="I18" s="8">
        <f>SUM(I7:I17)</f>
        <v>115590</v>
      </c>
      <c r="J18" s="11">
        <f t="shared" si="3"/>
        <v>51.782066444468335</v>
      </c>
      <c r="K18" s="10"/>
      <c r="L18" s="10"/>
      <c r="M18" s="10"/>
      <c r="N18" s="42">
        <f>SUM(N7:N17)</f>
        <v>40000</v>
      </c>
      <c r="O18" s="42">
        <f>SUM(O7:O17)</f>
        <v>40000</v>
      </c>
    </row>
    <row r="19" ht="9" customHeight="1"/>
    <row r="20" spans="1:3" s="15" customFormat="1" ht="12.75">
      <c r="A20" s="43" t="s">
        <v>44</v>
      </c>
      <c r="B20" s="43"/>
      <c r="C20" s="43"/>
    </row>
    <row r="21" s="15" customFormat="1" ht="12.75"/>
  </sheetData>
  <sheetProtection/>
  <mergeCells count="14">
    <mergeCell ref="A1:O1"/>
    <mergeCell ref="A2:O2"/>
    <mergeCell ref="O4:O6"/>
    <mergeCell ref="D4:J4"/>
    <mergeCell ref="E5:F5"/>
    <mergeCell ref="G5:H5"/>
    <mergeCell ref="I5:J5"/>
    <mergeCell ref="A20:C20"/>
    <mergeCell ref="K4:K6"/>
    <mergeCell ref="L4:L6"/>
    <mergeCell ref="M4:N5"/>
    <mergeCell ref="A4:A6"/>
    <mergeCell ref="B4:B6"/>
    <mergeCell ref="C4:C6"/>
  </mergeCells>
  <printOptions/>
  <pageMargins left="0.25" right="0.5" top="0.21" bottom="0.19" header="0.3" footer="0.3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Izabela Sowa</cp:lastModifiedBy>
  <cp:lastPrinted>2017-04-26T09:26:16Z</cp:lastPrinted>
  <dcterms:created xsi:type="dcterms:W3CDTF">2014-02-10T08:20:32Z</dcterms:created>
  <dcterms:modified xsi:type="dcterms:W3CDTF">2017-05-05T06:05:50Z</dcterms:modified>
  <cp:category/>
  <cp:version/>
  <cp:contentType/>
  <cp:contentStatus/>
</cp:coreProperties>
</file>