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Debiuty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<sst xmlns="http://schemas.openxmlformats.org/spreadsheetml/2006/main" count="68" uniqueCount="53">
  <si>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</si>
  <si>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</si>
  <si>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</si>
  <si>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</si>
  <si>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</si>
  <si>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</si>
  <si>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</si>
  <si>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</si>
  <si>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</si>
  <si>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</si>
  <si>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</si>
  <si>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</si>
  <si>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</si>
  <si>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</si>
  <si>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</si>
  <si>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</si>
  <si>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Zadanie nowe</t>
  </si>
  <si>
    <t>Promowanie lokalnej twórczości i debiutów artystycznych</t>
  </si>
  <si>
    <t>Stowarzyszenie w ub. roku otrzymało dotację</t>
  </si>
  <si>
    <t>Związek w ub. roku otrzymał dotację</t>
  </si>
  <si>
    <t>Towarzystwo w ub. roku otrzymało dotację</t>
  </si>
  <si>
    <t>WYNIKI - Wykaz ofert złożonych w otwartym konkursie na realizację zadania publicznego z zakresu kultury w 2015 r.</t>
  </si>
  <si>
    <t>Informacja o udzielonej dotacji dla org. pozarz. w 2014r.</t>
  </si>
  <si>
    <r>
      <t xml:space="preserve">Warmińsko-Mazurskie Stowarzyszenie 
Fotograficzne "Blur" 
przy MOK
ul. Dąbrowszczaków 3
10-900 Olsztyn
tel. 500 670 090
e-mail:kontakt@wmsf-blur.pl
</t>
    </r>
    <r>
      <rPr>
        <b/>
        <sz val="8"/>
        <color indexed="8"/>
        <rFont val="Arial"/>
        <family val="2"/>
      </rPr>
      <t>BK.524.12.2015</t>
    </r>
  </si>
  <si>
    <t>Promowanie lokalnej twórczości i debiutów artystycznych poprzez udział Chóru "DE NOVO" w festiwalach na terenie woj.warm.-maz.
15.03.-15.12.2015 r.</t>
  </si>
  <si>
    <t>Uniwersytet w ub. roku otrzymał dotacji</t>
  </si>
  <si>
    <t>Stowarzyszenie nie ubiegało się w ub. roku o dotację</t>
  </si>
  <si>
    <r>
      <t xml:space="preserve">Akademia Trzeciego Wieku
przy MOK w Olsztynie
ul. Dąbrowszczaków 3
10-538 Olsztyn
tel. 89 522 13 68
e-mail:zarząd@atwolsztyn.pl
</t>
    </r>
    <r>
      <rPr>
        <b/>
        <sz val="8"/>
        <color indexed="8"/>
        <rFont val="Arial"/>
        <family val="2"/>
      </rPr>
      <t>BK.524.14.2015</t>
    </r>
  </si>
  <si>
    <t>Promowanie lokalnej twórczości i debiutów artystycznych poprzez wydanie rocznika literackiego pt. "Almanach olsztyńskiego oddziału Stowarzyszenia Pisarzy Polskich"
15.04.-15.12.2015 r.</t>
  </si>
  <si>
    <t xml:space="preserve">Promowanie lokalnej twórczości i debiutów artystycznych "Szeroki Kąt Widzenia" - debaty, wystawy i wernisaż 
01.05.- 15.12.2015 r.
</t>
  </si>
  <si>
    <t>Stowarzyszenie w ub. roku nie ubiegało się o dotację</t>
  </si>
  <si>
    <t>Promowanie lokalnej twórczości i debiutów artystycznych poprzez organizację koncertu z okazji XX-lecia zespołu INCOMUNICADO
01.04.-15.12.2015 r.</t>
  </si>
  <si>
    <r>
      <t xml:space="preserve">Fundacja na rzecz Rozwoju Polski
Pólnocno-Wschodniej
IDEA
ul. Gdańska 6A/23
10-254 Olsztyn
tel. 535 977 676
e-mail: jola@fundacjaidea.pl
</t>
    </r>
    <r>
      <rPr>
        <b/>
        <sz val="8"/>
        <color indexed="8"/>
        <rFont val="Arial"/>
        <family val="2"/>
      </rPr>
      <t>BK.524.18.2015</t>
    </r>
  </si>
  <si>
    <r>
      <t xml:space="preserve">Warmińsko-Mazurskie Stowarzyszenie 
"Areszt Sztuki" 
ul. Grunwaldzka 9B/22
10-123 Olsztyn
tel. 606 880 855
e-mail: aresztsztuki@gmail.com
</t>
    </r>
    <r>
      <rPr>
        <b/>
        <sz val="8"/>
        <color indexed="8"/>
        <rFont val="Arial"/>
        <family val="2"/>
      </rPr>
      <t>BK.524.20.2015</t>
    </r>
  </si>
  <si>
    <t>Promowanie lokalnej twórczości i debiutów artystycznych poprzez cykl wystaw i wydanie wydawnictwa z okazji 
X-lecia Warm.-Maz. Stowarzyszenia 
"Areszt Sztuki"
20.05.-15.12.2015 r.</t>
  </si>
  <si>
    <t>Kontynuowanie zadania</t>
  </si>
  <si>
    <r>
      <t xml:space="preserve">Warmińsko-Mazurskie Stowarzyszenie 
"Areszt Sztuki" 
ul. Grunwaldzka 9B/22
10-123 Olsztyn
tel. 606 880 855
e-mail: aresztsztuki@gmail.com
</t>
    </r>
    <r>
      <rPr>
        <b/>
        <sz val="8"/>
        <color indexed="8"/>
        <rFont val="Arial"/>
        <family val="2"/>
      </rPr>
      <t>BK.524.21.2015</t>
    </r>
  </si>
  <si>
    <t>Promowanie lokalnej twórczości i debiutów artystycznych poprzez wydanie katalogu prac pt. "Radość Tworzenia " Elwiry Iwaszczyszyn
20.05.-15.12.2015</t>
  </si>
  <si>
    <r>
      <t xml:space="preserve">Warmińsko-Mazurski 
Oddział Polskiego Związku 
Chórów i Orkiestr
ul. Parkowa 1
10-233 Olsztyn
tel. 662 122 290
e-mail: pzchioolsztyn@interia.pl
</t>
    </r>
    <r>
      <rPr>
        <b/>
        <sz val="8"/>
        <color indexed="8"/>
        <rFont val="Arial"/>
        <family val="2"/>
      </rPr>
      <t>BK.524.22.2015</t>
    </r>
  </si>
  <si>
    <t>Promowanie lokalnej twórczości i debiutów artystycznych poprzez udział Chóru przy Filharmonii Warm.-Maz. im. Feliksa Nowowiejskiego w Międzynarodowym Festiwalu Pieśni Chóralnej w Międzyzdrojach
19.05.-30.06.2015 r.</t>
  </si>
  <si>
    <r>
      <t xml:space="preserve">Warmińsko-Mazurski Uniwersytet Trzeciego Wieku
w Olsztynie
ul. Mrongowiusza 8/10
10-537 Olsztyn
tel. 89 523 65 89
e-mail: uwm3wiek-o13@wp.pl
</t>
    </r>
    <r>
      <rPr>
        <b/>
        <sz val="8"/>
        <color indexed="8"/>
        <rFont val="Arial"/>
        <family val="2"/>
      </rPr>
      <t>BK.524.24.2015</t>
    </r>
  </si>
  <si>
    <r>
      <t xml:space="preserve">Stowarzyszenie Dziecięce Niebo
ul. Słowackiego 5/1
10-299 Olsztyn
tel. 505 179 320
e-mail: darek@poniewozik.pl
</t>
    </r>
    <r>
      <rPr>
        <b/>
        <sz val="8"/>
        <color indexed="8"/>
        <rFont val="Arial"/>
        <family val="2"/>
      </rPr>
      <t>BK.524.28.2015</t>
    </r>
  </si>
  <si>
    <t>Promowanie lokalnej twórczości i debiutów artystycznych poprzez nagranie i wydanie płyty muzycznej przez zespół "Dziecięce Niebo" - "My Dzieci z Olsztyna"
15.03.-30.10.2015</t>
  </si>
  <si>
    <t>Promowanie lokalnej twórczości i debiutów artystycznych poprzez organizację projektu "Pasje artystyczne seniorów II" - zajęcia z malarstwa i rękodzieła
15.04.-30.11.2015</t>
  </si>
  <si>
    <r>
      <t xml:space="preserve">Fundacja Tańca i Sztuki ARToffNIA
ul. Sybiraków 2
10-257 Olsztyn
tel. 604 110 894
e-mail: biuro@artoffnia.pl
</t>
    </r>
    <r>
      <rPr>
        <b/>
        <sz val="8"/>
        <color indexed="8"/>
        <rFont val="Arial"/>
        <family val="2"/>
      </rPr>
      <t>BK.524.32.2015</t>
    </r>
    <r>
      <rPr>
        <sz val="8"/>
        <color indexed="8"/>
        <rFont val="Arial"/>
        <family val="2"/>
      </rPr>
      <t xml:space="preserve">
</t>
    </r>
  </si>
  <si>
    <r>
      <t xml:space="preserve">Olsztyńskie Towarzystwo
Muzyczne
ul. 1-go Maja 5
10-117 Olsztyn
tel. 89 524 90 32
e-mail: agata.wilinska@interia.pl
</t>
    </r>
    <r>
      <rPr>
        <b/>
        <sz val="8"/>
        <color indexed="8"/>
        <rFont val="Arial"/>
        <family val="2"/>
      </rPr>
      <t>BK.524.33.2015</t>
    </r>
  </si>
  <si>
    <t>Promowanie lokalnej twórczości i debiutów artystycznych poprzez organizację projektu "Taniec przez Pryzmat światła i gotyku" - spektakl performacyjny
01.05.-30.09.2015</t>
  </si>
  <si>
    <t>Promowanie lokalnej twórczości i debiutów artystycznych poprzez organizację koncertu "Śpiewający Olsztyn, Chór Cantabile - Koncerty w parku Centralnym i Ratuszu"
01.04.-15.12.2015</t>
  </si>
  <si>
    <t>Fundacja w ub. roku nie ubiegała się o dotację</t>
  </si>
  <si>
    <t>ATW w ub. roku otrzymało dotację</t>
  </si>
  <si>
    <t>Fundacja nie ubiegała się w ub. roku o dotację</t>
  </si>
  <si>
    <r>
      <t xml:space="preserve">Stowarzyszenie Pisarzy Polskich
Oddział w Olsztynie
ul. Bałtycka 37A
10-144 Olsztyn
tel. 881 644 488
e-mail: szatrawski@gmail.com
</t>
    </r>
    <r>
      <rPr>
        <b/>
        <sz val="8"/>
        <color indexed="8"/>
        <rFont val="Arial"/>
        <family val="2"/>
      </rPr>
      <t>BK.524.17.2015</t>
    </r>
  </si>
  <si>
    <t>Olsztyn, dnia 07 kwietnia 2015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</si>
</sst>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27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20" borderId="10" xfId="0" applyNumberFormat="1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vertical="top" wrapText="1"/>
    </xf>
    <xf numFmtId="0" fontId="6" fillId="20" borderId="11" xfId="0" applyFont="1" applyFill="1" applyBorder="1" applyAlignment="1">
      <alignment horizontal="right" vertical="top" wrapText="1"/>
    </xf>
    <xf numFmtId="2" fontId="4" fillId="20" borderId="10" xfId="0" applyNumberFormat="1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vertical="top" wrapText="1"/>
    </xf>
    <xf numFmtId="2" fontId="1" fillId="20" borderId="10" xfId="58" applyNumberFormat="1" applyFont="1" applyFill="1" applyBorder="1" applyAlignment="1">
      <alignment vertical="top" wrapText="1"/>
    </xf>
    <xf numFmtId="2" fontId="8" fillId="20" borderId="10" xfId="52" applyNumberFormat="1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vertical="top" wrapText="1"/>
    </xf>
    <xf numFmtId="0" fontId="6" fillId="20" borderId="12" xfId="0" applyFont="1" applyFill="1" applyBorder="1" applyAlignment="1">
      <alignment vertical="top" wrapText="1"/>
    </xf>
    <xf numFmtId="0" fontId="6" fillId="20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8" fillId="20" borderId="15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3">
      <selection activeCell="P17" sqref="P17"/>
    </sheetView>
  </sheetViews>
  <sheetFormatPr defaultColWidth="8.796875" defaultRowHeight="14.25"/>
  <cols>
    <col min="1" max="1" width="3.5" style="0" customWidth="1"/>
    <col min="2" max="2" width="18.19921875" style="0" customWidth="1"/>
    <col min="3" max="3" width="16" style="0" customWidth="1"/>
    <col min="4" max="4" width="7.3984375" style="0" customWidth="1"/>
    <col min="5" max="5" width="8.3984375" style="0" customWidth="1"/>
    <col min="6" max="6" width="4.19921875" style="0" bestFit="1" customWidth="1"/>
    <col min="7" max="7" width="7.69921875" style="0" customWidth="1"/>
    <col min="8" max="8" width="4.19921875" style="0" bestFit="1" customWidth="1"/>
    <col min="9" max="9" width="7.8984375" style="0" customWidth="1"/>
    <col min="10" max="10" width="4.19921875" style="0" bestFit="1" customWidth="1"/>
    <col min="11" max="11" width="11.09765625" style="0" customWidth="1"/>
    <col min="12" max="12" width="12" style="0" customWidth="1"/>
    <col min="13" max="13" width="4.8984375" style="0" bestFit="1" customWidth="1"/>
    <col min="14" max="14" width="7" style="0" customWidth="1"/>
    <col min="15" max="15" width="8.5" style="0" customWidth="1"/>
  </cols>
  <sheetData>
    <row r="1" spans="1:15" ht="14.2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4.2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s="2" customFormat="1" ht="23.25" customHeight="1">
      <c r="A4" s="27" t="s">
        <v>0</v>
      </c>
      <c r="B4" s="27" t="s">
        <v>1</v>
      </c>
      <c r="C4" s="27" t="s">
        <v>15</v>
      </c>
      <c r="D4" s="30" t="s">
        <v>2</v>
      </c>
      <c r="E4" s="31"/>
      <c r="F4" s="31"/>
      <c r="G4" s="31"/>
      <c r="H4" s="31"/>
      <c r="I4" s="31"/>
      <c r="J4" s="32"/>
      <c r="K4" s="27" t="s">
        <v>3</v>
      </c>
      <c r="L4" s="27" t="s">
        <v>22</v>
      </c>
      <c r="M4" s="33" t="s">
        <v>7</v>
      </c>
      <c r="N4" s="34"/>
      <c r="O4" s="27" t="s">
        <v>4</v>
      </c>
    </row>
    <row r="5" spans="1:15" s="2" customFormat="1" ht="27.75" customHeight="1">
      <c r="A5" s="28"/>
      <c r="B5" s="28"/>
      <c r="C5" s="28"/>
      <c r="D5" s="14" t="s">
        <v>5</v>
      </c>
      <c r="E5" s="30" t="s">
        <v>11</v>
      </c>
      <c r="F5" s="32"/>
      <c r="G5" s="30" t="s">
        <v>10</v>
      </c>
      <c r="H5" s="32"/>
      <c r="I5" s="30" t="s">
        <v>6</v>
      </c>
      <c r="J5" s="32"/>
      <c r="K5" s="28"/>
      <c r="L5" s="28"/>
      <c r="M5" s="35"/>
      <c r="N5" s="36"/>
      <c r="O5" s="28"/>
    </row>
    <row r="6" spans="1:15" s="2" customFormat="1" ht="39" customHeight="1">
      <c r="A6" s="29"/>
      <c r="B6" s="29"/>
      <c r="C6" s="29"/>
      <c r="D6" s="14"/>
      <c r="E6" s="14" t="s">
        <v>14</v>
      </c>
      <c r="F6" s="14" t="s">
        <v>12</v>
      </c>
      <c r="G6" s="14" t="s">
        <v>14</v>
      </c>
      <c r="H6" s="14" t="s">
        <v>12</v>
      </c>
      <c r="I6" s="14" t="s">
        <v>14</v>
      </c>
      <c r="J6" s="14" t="s">
        <v>12</v>
      </c>
      <c r="K6" s="29"/>
      <c r="L6" s="29"/>
      <c r="M6" s="14" t="s">
        <v>8</v>
      </c>
      <c r="N6" s="14" t="s">
        <v>9</v>
      </c>
      <c r="O6" s="29"/>
    </row>
    <row r="7" spans="1:15" ht="101.25">
      <c r="A7" s="15">
        <v>1</v>
      </c>
      <c r="B7" s="22" t="s">
        <v>23</v>
      </c>
      <c r="C7" s="1" t="s">
        <v>29</v>
      </c>
      <c r="D7" s="7">
        <f>E7+G7+I7</f>
        <v>27929</v>
      </c>
      <c r="E7" s="5">
        <v>0</v>
      </c>
      <c r="F7" s="13">
        <f aca="true" t="shared" si="0" ref="F7:F17">IF(ISBLANK(E7)=TRUE,"",E7/D7*100)</f>
        <v>0</v>
      </c>
      <c r="G7" s="5">
        <v>14960</v>
      </c>
      <c r="H7" s="13">
        <f aca="true" t="shared" si="1" ref="H7:H12">IF(ISBLANK(G7)=TRUE,"",G7/D7*100)</f>
        <v>53.564395431272146</v>
      </c>
      <c r="I7" s="5">
        <v>12969</v>
      </c>
      <c r="J7" s="13">
        <f aca="true" t="shared" si="2" ref="J7:J17">IF(ISBLANK(I7)=TRUE,"",I7/D7*100)</f>
        <v>46.43560456872785</v>
      </c>
      <c r="K7" s="6" t="s">
        <v>16</v>
      </c>
      <c r="L7" s="6" t="s">
        <v>26</v>
      </c>
      <c r="M7" s="5">
        <v>28.43</v>
      </c>
      <c r="N7" s="5">
        <v>8000</v>
      </c>
      <c r="O7" s="4">
        <v>8000</v>
      </c>
    </row>
    <row r="8" spans="1:16" ht="90">
      <c r="A8" s="15">
        <v>2</v>
      </c>
      <c r="B8" s="3" t="s">
        <v>27</v>
      </c>
      <c r="C8" s="3" t="s">
        <v>24</v>
      </c>
      <c r="D8" s="7">
        <f>E8+G8+I8</f>
        <v>2630</v>
      </c>
      <c r="E8" s="5">
        <v>530</v>
      </c>
      <c r="F8" s="13">
        <f t="shared" si="0"/>
        <v>20.15209125475285</v>
      </c>
      <c r="G8" s="5">
        <v>1100</v>
      </c>
      <c r="H8" s="13">
        <f t="shared" si="1"/>
        <v>41.825095057034225</v>
      </c>
      <c r="I8" s="5">
        <v>1000</v>
      </c>
      <c r="J8" s="13">
        <f t="shared" si="2"/>
        <v>38.02281368821293</v>
      </c>
      <c r="K8" s="21" t="s">
        <v>35</v>
      </c>
      <c r="L8" s="21" t="s">
        <v>49</v>
      </c>
      <c r="M8" s="5">
        <v>29</v>
      </c>
      <c r="N8" s="5">
        <v>1000</v>
      </c>
      <c r="O8" s="4">
        <v>1000</v>
      </c>
      <c r="P8" s="23"/>
    </row>
    <row r="9" spans="1:15" ht="123.75">
      <c r="A9" s="15">
        <v>3</v>
      </c>
      <c r="B9" s="19" t="s">
        <v>51</v>
      </c>
      <c r="C9" s="19" t="s">
        <v>28</v>
      </c>
      <c r="D9" s="7">
        <f aca="true" t="shared" si="3" ref="D9:D17">E9+G9+I9</f>
        <v>12000</v>
      </c>
      <c r="E9" s="5">
        <v>3000</v>
      </c>
      <c r="F9" s="13">
        <f t="shared" si="0"/>
        <v>25</v>
      </c>
      <c r="G9" s="5">
        <v>0</v>
      </c>
      <c r="H9" s="13">
        <f t="shared" si="1"/>
        <v>0</v>
      </c>
      <c r="I9" s="5">
        <v>9000</v>
      </c>
      <c r="J9" s="13">
        <f t="shared" si="2"/>
        <v>75</v>
      </c>
      <c r="K9" s="6" t="s">
        <v>16</v>
      </c>
      <c r="L9" s="21" t="s">
        <v>30</v>
      </c>
      <c r="M9" s="5">
        <v>27.43</v>
      </c>
      <c r="N9" s="5">
        <v>6500</v>
      </c>
      <c r="O9" s="4">
        <v>6500</v>
      </c>
    </row>
    <row r="10" spans="1:15" ht="111.75" customHeight="1">
      <c r="A10" s="15">
        <v>4</v>
      </c>
      <c r="B10" s="3" t="s">
        <v>32</v>
      </c>
      <c r="C10" s="20" t="s">
        <v>31</v>
      </c>
      <c r="D10" s="7">
        <f t="shared" si="3"/>
        <v>10420</v>
      </c>
      <c r="E10" s="5">
        <v>300</v>
      </c>
      <c r="F10" s="13">
        <f t="shared" si="0"/>
        <v>2.8790786948176583</v>
      </c>
      <c r="G10" s="5">
        <v>1620</v>
      </c>
      <c r="H10" s="13">
        <f t="shared" si="1"/>
        <v>15.547024952015356</v>
      </c>
      <c r="I10" s="5">
        <v>8500</v>
      </c>
      <c r="J10" s="13">
        <f t="shared" si="2"/>
        <v>81.57389635316699</v>
      </c>
      <c r="K10" s="6" t="s">
        <v>16</v>
      </c>
      <c r="L10" s="21" t="s">
        <v>48</v>
      </c>
      <c r="M10" s="5">
        <v>20.29</v>
      </c>
      <c r="N10" s="5">
        <v>0</v>
      </c>
      <c r="O10" s="4">
        <v>0</v>
      </c>
    </row>
    <row r="11" spans="1:15" ht="112.5">
      <c r="A11" s="15">
        <v>5</v>
      </c>
      <c r="B11" s="3" t="s">
        <v>33</v>
      </c>
      <c r="C11" s="19" t="s">
        <v>34</v>
      </c>
      <c r="D11" s="7">
        <f t="shared" si="3"/>
        <v>14050</v>
      </c>
      <c r="E11" s="5">
        <v>1200</v>
      </c>
      <c r="F11" s="13">
        <f t="shared" si="0"/>
        <v>8.540925266903916</v>
      </c>
      <c r="G11" s="5">
        <v>3850</v>
      </c>
      <c r="H11" s="13">
        <f t="shared" si="1"/>
        <v>27.402135231316727</v>
      </c>
      <c r="I11" s="5">
        <v>9000</v>
      </c>
      <c r="J11" s="13">
        <f t="shared" si="2"/>
        <v>64.05693950177937</v>
      </c>
      <c r="K11" s="6" t="s">
        <v>16</v>
      </c>
      <c r="L11" s="21" t="s">
        <v>18</v>
      </c>
      <c r="M11" s="5">
        <v>30.57</v>
      </c>
      <c r="N11" s="5">
        <v>8000</v>
      </c>
      <c r="O11" s="4">
        <v>8000</v>
      </c>
    </row>
    <row r="12" spans="1:15" ht="107.25" customHeight="1">
      <c r="A12" s="15">
        <v>6</v>
      </c>
      <c r="B12" s="1" t="s">
        <v>36</v>
      </c>
      <c r="C12" s="3" t="s">
        <v>37</v>
      </c>
      <c r="D12" s="7">
        <f t="shared" si="3"/>
        <v>11250</v>
      </c>
      <c r="E12" s="5">
        <v>0</v>
      </c>
      <c r="F12" s="13">
        <f t="shared" si="0"/>
        <v>0</v>
      </c>
      <c r="G12" s="5">
        <v>2750</v>
      </c>
      <c r="H12" s="13">
        <f t="shared" si="1"/>
        <v>24.444444444444443</v>
      </c>
      <c r="I12" s="5">
        <v>8500</v>
      </c>
      <c r="J12" s="13">
        <f t="shared" si="2"/>
        <v>75.55555555555556</v>
      </c>
      <c r="K12" s="6" t="s">
        <v>16</v>
      </c>
      <c r="L12" s="6" t="s">
        <v>18</v>
      </c>
      <c r="M12" s="5">
        <v>28.57</v>
      </c>
      <c r="N12" s="5">
        <v>4500</v>
      </c>
      <c r="O12" s="4">
        <v>4500</v>
      </c>
    </row>
    <row r="13" spans="1:15" ht="146.25">
      <c r="A13" s="15">
        <v>7</v>
      </c>
      <c r="B13" s="19" t="s">
        <v>38</v>
      </c>
      <c r="C13" s="3" t="s">
        <v>39</v>
      </c>
      <c r="D13" s="7">
        <f t="shared" si="3"/>
        <v>6500</v>
      </c>
      <c r="E13" s="5">
        <v>1500</v>
      </c>
      <c r="F13" s="13">
        <f t="shared" si="0"/>
        <v>23.076923076923077</v>
      </c>
      <c r="G13" s="5">
        <v>500</v>
      </c>
      <c r="H13" s="13">
        <f>IF(ISBLANK(G13)=TRUE,"",G13/D13*100)</f>
        <v>7.6923076923076925</v>
      </c>
      <c r="I13" s="5">
        <v>4500</v>
      </c>
      <c r="J13" s="13">
        <f t="shared" si="2"/>
        <v>69.23076923076923</v>
      </c>
      <c r="K13" s="6" t="s">
        <v>16</v>
      </c>
      <c r="L13" s="6" t="s">
        <v>19</v>
      </c>
      <c r="M13" s="5">
        <v>26.43</v>
      </c>
      <c r="N13" s="5">
        <v>2000</v>
      </c>
      <c r="O13" s="4">
        <v>2000</v>
      </c>
    </row>
    <row r="14" spans="1:15" ht="121.5" customHeight="1">
      <c r="A14" s="24">
        <v>8</v>
      </c>
      <c r="B14" s="19" t="s">
        <v>40</v>
      </c>
      <c r="C14" s="3" t="s">
        <v>43</v>
      </c>
      <c r="D14" s="7">
        <f t="shared" si="3"/>
        <v>6785</v>
      </c>
      <c r="E14" s="5">
        <v>0</v>
      </c>
      <c r="F14" s="13">
        <f t="shared" si="0"/>
        <v>0</v>
      </c>
      <c r="G14" s="5">
        <v>2550</v>
      </c>
      <c r="H14" s="13">
        <f>IF(ISBLANK(G14)=TRUE,"",G14/D14*100)</f>
        <v>37.58290346352248</v>
      </c>
      <c r="I14" s="5">
        <v>4235</v>
      </c>
      <c r="J14" s="13">
        <f t="shared" si="2"/>
        <v>62.41709653647752</v>
      </c>
      <c r="K14" s="21" t="s">
        <v>35</v>
      </c>
      <c r="L14" s="21" t="s">
        <v>25</v>
      </c>
      <c r="M14" s="5">
        <v>29</v>
      </c>
      <c r="N14" s="5">
        <v>3400</v>
      </c>
      <c r="O14" s="4">
        <v>3400</v>
      </c>
    </row>
    <row r="15" spans="1:15" ht="107.25" customHeight="1">
      <c r="A15" s="15">
        <v>9</v>
      </c>
      <c r="B15" s="19" t="s">
        <v>41</v>
      </c>
      <c r="C15" s="3" t="s">
        <v>42</v>
      </c>
      <c r="D15" s="7">
        <f t="shared" si="3"/>
        <v>13500</v>
      </c>
      <c r="E15" s="5">
        <v>2500</v>
      </c>
      <c r="F15" s="13">
        <f t="shared" si="0"/>
        <v>18.51851851851852</v>
      </c>
      <c r="G15" s="5">
        <v>0</v>
      </c>
      <c r="H15" s="13">
        <f>IF(ISBLANK(G15)=TRUE,"",G15/D15*100)</f>
        <v>0</v>
      </c>
      <c r="I15" s="5">
        <v>11000</v>
      </c>
      <c r="J15" s="13">
        <f t="shared" si="2"/>
        <v>81.48148148148148</v>
      </c>
      <c r="K15" s="6" t="s">
        <v>16</v>
      </c>
      <c r="L15" s="6" t="s">
        <v>26</v>
      </c>
      <c r="M15" s="5">
        <v>32.14</v>
      </c>
      <c r="N15" s="5">
        <v>10500</v>
      </c>
      <c r="O15" s="4">
        <v>10500</v>
      </c>
    </row>
    <row r="16" spans="1:15" ht="108.75" customHeight="1">
      <c r="A16" s="15">
        <v>10</v>
      </c>
      <c r="B16" s="19" t="s">
        <v>44</v>
      </c>
      <c r="C16" s="3" t="s">
        <v>46</v>
      </c>
      <c r="D16" s="7">
        <f t="shared" si="3"/>
        <v>37725</v>
      </c>
      <c r="E16" s="5">
        <v>8000</v>
      </c>
      <c r="F16" s="13">
        <f t="shared" si="0"/>
        <v>21.206096752816432</v>
      </c>
      <c r="G16" s="5">
        <v>6700</v>
      </c>
      <c r="H16" s="13">
        <f>IF(ISBLANK(G16)=TRUE,"",G16/D16*100)</f>
        <v>17.76010603048376</v>
      </c>
      <c r="I16" s="5">
        <v>23025</v>
      </c>
      <c r="J16" s="13">
        <f t="shared" si="2"/>
        <v>61.0337972166998</v>
      </c>
      <c r="K16" s="6" t="s">
        <v>16</v>
      </c>
      <c r="L16" s="6" t="s">
        <v>50</v>
      </c>
      <c r="M16" s="5">
        <v>25.71</v>
      </c>
      <c r="N16" s="5">
        <v>0</v>
      </c>
      <c r="O16" s="4">
        <v>0</v>
      </c>
    </row>
    <row r="17" spans="1:15" ht="112.5">
      <c r="A17" s="15">
        <v>11</v>
      </c>
      <c r="B17" s="19" t="s">
        <v>45</v>
      </c>
      <c r="C17" s="3" t="s">
        <v>47</v>
      </c>
      <c r="D17" s="7">
        <f t="shared" si="3"/>
        <v>8800</v>
      </c>
      <c r="E17" s="5">
        <v>0</v>
      </c>
      <c r="F17" s="13">
        <f t="shared" si="0"/>
        <v>0</v>
      </c>
      <c r="G17" s="5">
        <v>2700</v>
      </c>
      <c r="H17" s="13">
        <f>IF(ISBLANK(G17)=TRUE,"",G17/D17*100)</f>
        <v>30.681818181818183</v>
      </c>
      <c r="I17" s="5">
        <v>6100</v>
      </c>
      <c r="J17" s="13">
        <f t="shared" si="2"/>
        <v>69.31818181818183</v>
      </c>
      <c r="K17" s="6" t="s">
        <v>16</v>
      </c>
      <c r="L17" s="6" t="s">
        <v>20</v>
      </c>
      <c r="M17" s="5">
        <v>32.43</v>
      </c>
      <c r="N17" s="5">
        <v>6100</v>
      </c>
      <c r="O17" s="4">
        <v>6100</v>
      </c>
    </row>
    <row r="18" spans="1:15" ht="14.25">
      <c r="A18" s="16"/>
      <c r="B18" s="17"/>
      <c r="C18" s="9" t="s">
        <v>13</v>
      </c>
      <c r="D18" s="8">
        <f>SUM(D7:D17)</f>
        <v>151589</v>
      </c>
      <c r="E18" s="8">
        <f>SUM(E7:E17)</f>
        <v>17030</v>
      </c>
      <c r="F18" s="8"/>
      <c r="G18" s="8">
        <f>SUM(G7:G17)</f>
        <v>36730</v>
      </c>
      <c r="H18" s="8"/>
      <c r="I18" s="8">
        <f>SUM(I7:I17)</f>
        <v>97829</v>
      </c>
      <c r="J18" s="10"/>
      <c r="K18" s="11"/>
      <c r="L18" s="11"/>
      <c r="M18" s="11"/>
      <c r="N18" s="12">
        <f>SUM(N7:N17)</f>
        <v>50000</v>
      </c>
      <c r="O18" s="12">
        <f>SUM(O7:O17)</f>
        <v>50000</v>
      </c>
    </row>
    <row r="20" spans="1:3" s="18" customFormat="1" ht="12.75">
      <c r="A20" s="26" t="s">
        <v>52</v>
      </c>
      <c r="B20" s="26"/>
      <c r="C20" s="26"/>
    </row>
    <row r="21" s="18" customFormat="1" ht="12.75"/>
  </sheetData>
  <sheetProtection/>
  <mergeCells count="14">
    <mergeCell ref="E5:F5"/>
    <mergeCell ref="G5:H5"/>
    <mergeCell ref="I5:J5"/>
    <mergeCell ref="A20:C20"/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</mergeCells>
  <printOptions/>
  <pageMargins left="0.34" right="0.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marta jarosławska</cp:lastModifiedBy>
  <cp:lastPrinted>2015-04-10T09:26:31Z</cp:lastPrinted>
  <dcterms:created xsi:type="dcterms:W3CDTF">2014-02-10T08:20:32Z</dcterms:created>
  <dcterms:modified xsi:type="dcterms:W3CDTF">2015-04-17T10:50:58Z</dcterms:modified>
  <cp:category/>
  <cp:version/>
  <cp:contentType/>
  <cp:contentStatus/>
</cp:coreProperties>
</file>