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organizacja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<sst xmlns="http://schemas.openxmlformats.org/spreadsheetml/2006/main" count="190" uniqueCount="147">
  <si>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</si>
  <si>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</si>
  <si>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</si>
  <si>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</si>
  <si>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</si>
  <si>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</si>
  <si>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</si>
  <si>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</si>
  <si>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</si>
  <si>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</si>
  <si>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</si>
  <si>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</si>
  <si>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</si>
  <si>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</si>
  <si>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</si>
  <si>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</si>
  <si>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WYNIKI - Wykaz ofert złożonych w otwartym konkursie na realizację zadania publicznego z zakresu kultury w 2016 r.</t>
  </si>
  <si>
    <t>Organizacja ważnych wydarzeń kulturalnych</t>
  </si>
  <si>
    <t>Informacja o udzielonej dotacji dla org. pozarz. w 2015r.</t>
  </si>
  <si>
    <t>Organizacja ważnych wydarzeń kulturalnych - koncert w hołdzie polskiej Warmii
01.06.-30.11.2016</t>
  </si>
  <si>
    <t>Związek otrzymał dofinansowanie.</t>
  </si>
  <si>
    <t>Organizacja ważnych wydarzeń kulturalnych - XII Festiwal "O Warmio moja miła" Feliksa Nowowiejskiego
01.04.-31.08.2016</t>
  </si>
  <si>
    <t>Organizacja ważnych wydarzeń kulturalnych - Festiwal Gitarowy Joaquina Rodrigo w Olsztynie (Międzynarodowy Kurs i Konkurs Gitarowy)
01.03.-30.10.2016</t>
  </si>
  <si>
    <t>Stowarzyszenie nie otrzymało dofinansowania w ub. roku.</t>
  </si>
  <si>
    <r>
      <t xml:space="preserve">Stowarzyszenie Przyjaciół Miejskiej Biblioteki Publicznej
ul. Rodziewiczówny 2
10-030 Olsztyn
tel.89-535-30-80
</t>
    </r>
    <r>
      <rPr>
        <b/>
        <sz val="8"/>
        <color indexed="8"/>
        <rFont val="Arial"/>
        <family val="2"/>
      </rPr>
      <t>KZ.524.105.2016</t>
    </r>
  </si>
  <si>
    <t>Organizacja ważnych wydarzeń kulturalnych - Piknik z Klobukiem
11.04.-29.07.2016</t>
  </si>
  <si>
    <t>Stowarzyszenie w ub. roku otrzymało dotację.</t>
  </si>
  <si>
    <r>
      <t xml:space="preserve">Stowarzyszenie 
Społeczno-Kulturalne Pojezierze
ul.Okopowa 15, 
10-075 Olsztyn
tel.89-527-70-50
</t>
    </r>
    <r>
      <rPr>
        <b/>
        <sz val="8"/>
        <color indexed="8"/>
        <rFont val="Arial"/>
        <family val="2"/>
      </rPr>
      <t xml:space="preserve">KZ.524.106.2016 </t>
    </r>
  </si>
  <si>
    <t>Organizacja ważnych wydarzeń kulturalnych - Fesiwal BLUEBOX 2016
24.04.-30.08.2016</t>
  </si>
  <si>
    <t>Stowarzyszenie w ub. roku otrzymało dotację</t>
  </si>
  <si>
    <t>Organizacja ważnych wydarzeń kulturalnych - Muzyka wokalna w olsztyńskim ratuszu. Stowarzyszenie Absolwentów UWM łączy pokolenia.
01.04.-15.12.2016</t>
  </si>
  <si>
    <r>
      <t xml:space="preserve">Fundacja Mlodzi 
Przeciw Uzależnieniom
ul.Obrońców Tobruku 3
10-092 Olsztyn
tel.89-534-94-04
</t>
    </r>
    <r>
      <rPr>
        <b/>
        <sz val="8"/>
        <color indexed="8"/>
        <rFont val="Arial"/>
        <family val="2"/>
      </rPr>
      <t>KZ.524.108.2016</t>
    </r>
  </si>
  <si>
    <t>Organizacja ważnych wydarzeń kulturalnych - Happening taneczny "Olsztyn tańczy" pt. "Taniec dla każdego"
01.05.-30.11.2016</t>
  </si>
  <si>
    <t>Fundacja w ub. roku otrzymała dotację.</t>
  </si>
  <si>
    <t>Zadanie kontynuowane</t>
  </si>
  <si>
    <t>Organizacja ważnych wydarzeń kulturalnych -Wydanie tomu poezji Alicji Bykowskiej-Salczyńskiej pt. "Cno"
15.04.-15.12.2016</t>
  </si>
  <si>
    <t>Organizacja ważnych wydarzeń kulturalnych - Tworzenie regionalnej kolekcji sztuki współczesnej
15.02.-15.12.2016</t>
  </si>
  <si>
    <t>Towarzystwo w ub. roku otrzymało dotację</t>
  </si>
  <si>
    <t>Organizacja ważnych wydarzeń kulturalnych -Colloquia Copernicana (6)
Mikołaj Kopernika jako administrator komornictwa olsztyńskiego i zwierzchnik miasta Olsztyna
01.04.-11.12.2016</t>
  </si>
  <si>
    <t>Towarzystwo w ub. roku nie otrzymało dotacji</t>
  </si>
  <si>
    <t>Organizacja ważnych wydarzeń kulturalnych - Festiwal Tańca WIKA CUP
01.05.-31.06.2016</t>
  </si>
  <si>
    <t>Fundacja nowa, w ub. roku nie otrzymała dotacji</t>
  </si>
  <si>
    <t>Organizacja ważnych wydarzeń kulturalnych - Historia Warmii oczami dzieci. Budzenie pasji.
01.04.-15.12.2016</t>
  </si>
  <si>
    <r>
      <t xml:space="preserve">Towarzystwo Naukowe 
im. W.Kętrzyńskiego
ul.Partyzantów 87
10-402 Olsztyn
tel.89-527-66-18
</t>
    </r>
    <r>
      <rPr>
        <b/>
        <sz val="8"/>
        <rFont val="Arial"/>
        <family val="2"/>
      </rPr>
      <t>KZ.524.113.2016</t>
    </r>
  </si>
  <si>
    <t>Organizacja waznych wydarzeń kulturalnych - Wydanie książki Krzysztofa D. Szatrawskiego "Feliks Nowowiejski - człowiek i dzieło"
15.04.-15.12.2016</t>
  </si>
  <si>
    <t>Organizacja waznych wydarzeń kulturalnych - O Saule i Dieva deli
01.04.-15.12.2016</t>
  </si>
  <si>
    <t>Organizacja ważnych wydarzeń kulturalnych - Zaczarowana skrzyneczka czyli gdzie śpi ślimak? - koncert piosenek dla małych i dużych
01.04.-15.12.2016</t>
  </si>
  <si>
    <t>Organizacja ważnych wydarzeń kulturalnych -"Źródła"
15.04.-15.12.2016</t>
  </si>
  <si>
    <t>Organizacja waznych wydarzeń kulturalnych - SOFFA YouTube Edition 
01.09.-31.10.2016</t>
  </si>
  <si>
    <t>Organizacja waznych wydarzeń kulturalnych - Międzynarodowy Dzień Romów
15.04.-15.12.2016</t>
  </si>
  <si>
    <t>Stowarzyszenie w ub. roku nie otrzymało dotacji</t>
  </si>
  <si>
    <t>Organizacja waznych wydarzeń kulturalnych - Polska muzyka chóralna w Olsztynie w 550. rocznicę przyłączenia Warmii do Polski
01.05.-01.08.2016</t>
  </si>
  <si>
    <t>Organizacja waznych wydarzeń kulturalnych - "Rodzinne śpiewanie na Warmii" - upamiętnienie 550 rocznicy przyłączenia Warmii do Polski
15.04.-12.06.2016</t>
  </si>
  <si>
    <t>Stowarzyszenie w ub. roku otrzymało dofinansowanie</t>
  </si>
  <si>
    <t>Organizacja waznych wydarzeń kulturalnych - Widowisko plenerowe "Orszak Trzech Króli w Olsztynie"
09.09.-15.12.2016</t>
  </si>
  <si>
    <t>Stowarzyszenie w ub. roku otrzymało dofinansowanie.</t>
  </si>
  <si>
    <t>Organizacja waznych wydarzeń kulturalnych -Zapomniany czy nieznany? STEFAN KNAPP autor charakterystycznej rzeźby w Olsztynie
14.03.-30.11.2016</t>
  </si>
  <si>
    <t>Aeroklub w ub. roku nie otrzymał dofinansowania.</t>
  </si>
  <si>
    <t>Organizacja waznych wydarzeń kulturalnych -Jubileusz XX-lecia Olsztyńskiego Chóru "Bel Canto"
16.05.-20.11.2016</t>
  </si>
  <si>
    <r>
      <t xml:space="preserve">Związek Ukraińców w Polsce
Oddział w Olsztynie
ul.Wyzwolenia 2/8
10-106 Olsztyn
tel.89-523-63-73
</t>
    </r>
    <r>
      <rPr>
        <b/>
        <sz val="8"/>
        <color indexed="8"/>
        <rFont val="Arial"/>
        <family val="2"/>
      </rPr>
      <t>KZ.524.134.2016</t>
    </r>
  </si>
  <si>
    <t>Organizacja ważnych wydarzeń kulturalnych -Salony Mendelsohna 2016
25.04.-15.12.2016</t>
  </si>
  <si>
    <t>Organizacja ważnych wydarzeń kulturalnych -VII Międzynarodowy Festiwal Programów Telewizyjnych i Raduiowych "Kalinowe Mosty"
01.03.-30.11.2016</t>
  </si>
  <si>
    <t>Związek w ub. roku otrzymał dofinansowanie</t>
  </si>
  <si>
    <t>Fundacja w ub. roku otrzymała dofinansowanie.</t>
  </si>
  <si>
    <r>
      <t xml:space="preserve">Fundacja Borussia
ul.Zyndrama z Maszkowic 2
10-133 Olsztyn
tel.89-523-72-93
</t>
    </r>
    <r>
      <rPr>
        <b/>
        <sz val="8"/>
        <rFont val="Arial"/>
        <family val="2"/>
      </rPr>
      <t>KZ.524.137.2016</t>
    </r>
  </si>
  <si>
    <r>
      <t xml:space="preserve">Aeroklub 
Warmińsko-Mazurski
ul.Sielska 34
10-802 Olsztyn
tel.89-527-52-40
</t>
    </r>
    <r>
      <rPr>
        <b/>
        <sz val="8"/>
        <rFont val="Arial"/>
        <family val="2"/>
      </rPr>
      <t>KZ.524.139.2016</t>
    </r>
  </si>
  <si>
    <t>Organizacja ważnych wydarzeń kulturalnych - Z okien Baszty. Warsztaty plastyczne zorganizowane przy okazji 60. rocznicy założenia SSK Pojezierze
01.06.-30.11.2016 r.</t>
  </si>
  <si>
    <t>Organizacja ważnych wydarzeń kulturalnych - Z Warmii dla Warmii: śpiewa Collegium Baccalarum
15.04.-15.11.2016</t>
  </si>
  <si>
    <t>Organizacja ważnych wydarzeń kulturalnych - Space VJ Meeting 3
09.04.-01.12.2016</t>
  </si>
  <si>
    <t>Fundacja w ub. roku nie otrzymała dofinansowania.</t>
  </si>
  <si>
    <t xml:space="preserve">Organizacja ważnych wydarzeń kulturalnych - Niedzielniki. Produkcja spektaklu ulicznego/plenerowego opartego na warmińskich legendach i tradycjach
18.04.-01.11.2016 </t>
  </si>
  <si>
    <t xml:space="preserve">Towarzystwo w un. roku otrzymało dofinansowanie </t>
  </si>
  <si>
    <t>Organizacja ważnych wydarzeń kulturalnych - VII Festiwal Modelarski 
w Olsztynie
15.04.-30.06.2016</t>
  </si>
  <si>
    <t>Organizacja ważnych wydarzeń kulturalnych - Studencki Wielosztuk Kulturalny - Olsztyn 2016
04.03.-31.07.2016</t>
  </si>
  <si>
    <r>
      <t xml:space="preserve">Stowarzyszenie 
Sztuka i Środowisko
ul. Partyzantów 85
10-527 Olsztyn 
tel.89-541-21-90
</t>
    </r>
    <r>
      <rPr>
        <b/>
        <sz val="8"/>
        <color indexed="8"/>
        <rFont val="Arial"/>
        <family val="2"/>
      </rPr>
      <t>KZ.524.146.2016</t>
    </r>
  </si>
  <si>
    <t>Organizacja ważnych wydarzeń kulturalnych - Olsztyński Stone Henge na początek lata
04.03.-30.09.2016</t>
  </si>
  <si>
    <t>Organizacja ważnych wydarzeń kulturalnych - Koncert z okazji Dnia Papieskiego oraz Roku Obchodów 550 rocznicy przyłączenia Warmii do Polski pt. "Bądźmy Milosierni"
01.09.-30.10.2016</t>
  </si>
  <si>
    <t>Akcja w ub. roku otrzymała dofinansowanie.</t>
  </si>
  <si>
    <t>Organizacja ważnych wydarzeń kulturalnych - Jubileusz 25-lecia Policealnego Studium Aktorskiego im. Aleksandra Sewruka 
w Olsztynie
01.04.-31.10.2016</t>
  </si>
  <si>
    <t>Organizacja ważnych wydarzeń kulturalnych - Upamiętnienie prof.Głuszczaka - Olsztyńska Pantomima Głuchych oraz obchody Międzynarodowego Dnia Głuchych
04.04.-15.12.2016</t>
  </si>
  <si>
    <t>Stowarzyszenie w ub. roku nie otrzymało dofinansowania</t>
  </si>
  <si>
    <t>Organizacja ważnych wydarzeń kulturalnych - Nowowiejski od nowa
01.05.-15.12.2016</t>
  </si>
  <si>
    <t xml:space="preserve">Organizacja ważnych wydarzeń kulturalnych - VI Olsztyński Festiwal Rozwoju i Inspiracji BabaFest
01.02.-15.12.2016
</t>
  </si>
  <si>
    <t xml:space="preserve">Organizacja ważnych wydarzeń kulturalnych - Cykl widowisk muzyczno-teatralnych o charakterze edukacyjnym p.n. "Jak dawniej na Warmii bywało?"
15.04.-15.12.2016 </t>
  </si>
  <si>
    <t>Organizacja ważnych wydarzeń kulturalnych -Olsztyńskie historyjki - wirtualny spacer po Olsztynie
01.04.-30.11.2016</t>
  </si>
  <si>
    <t>Towarzystwo 
w ub. roku otrzymało dofinansowanie</t>
  </si>
  <si>
    <r>
      <t xml:space="preserve">Stowarzyszenie Węgajty
Węgajty 18
11-042 Jonkowo
tel.89-512-92-97
</t>
    </r>
    <r>
      <rPr>
        <b/>
        <sz val="8"/>
        <color indexed="8"/>
        <rFont val="Arial"/>
        <family val="2"/>
      </rPr>
      <t>KZ.524.154.2016</t>
    </r>
  </si>
  <si>
    <t xml:space="preserve">Organizacja ważnych wydarzeń kulturalnych - Miasto w drodze 2016. Pokaz najnowszego spektaklu Teatru Węgajty w kontekście rozwoju współpracy Teatru Węgajty z inicjatywami kulturotwórczymi miasta Olsztyna
15.06.-15.12.2016
</t>
  </si>
  <si>
    <t>Organizacja ważnych wydarzeń kulturalnych - 30. rocznica śmierci 
dr. Władysława Gębika. Wydanie publikacji poświęconej sylwetce W.Gębika i odsłonięciu Tablicy Pamiątkowej 
w Olsztynie
20.03.-15.12.2016</t>
  </si>
  <si>
    <t>Organizacja ważnych wydarzeń kulturalnych - 130 lat Gazety Olsztyńskiej. Historia wpisana w codzienność
i tradycję Olsztyna
05.04.-15.12.2016</t>
  </si>
  <si>
    <t>Organizacja waznych wydarzeń kulturalnych - Warmia Mazury Design Festival 
05.04.-30.11.2016</t>
  </si>
  <si>
    <t>Organizacja ważnych wydarzeń kulturalnych - Poczta samolotowa w rocznice przyjazdu M.Kopernika do Olsztyna
01.05.-15.12.2016</t>
  </si>
  <si>
    <t>Stowarzyszenie w ub. roku nie otrzymało dofinansowania.</t>
  </si>
  <si>
    <r>
      <t xml:space="preserve">Fundacja im.M.Oczapowskiego
ul.Heweliusza 12
10-917 Olsztyn
tel.89-523-35-52
</t>
    </r>
    <r>
      <rPr>
        <b/>
        <sz val="8"/>
        <color indexed="8"/>
        <rFont val="Arial"/>
        <family val="2"/>
      </rPr>
      <t>KZ.524.160.2016</t>
    </r>
  </si>
  <si>
    <t>Organizacja ważnych wydarzeń kulturalnych - 14.Olsztyńskie Dni Nauki i Sztuki
01.06.-01.12.2016</t>
  </si>
  <si>
    <t>Organizacja ważnych wydarzeń kulturalnych - I Ogólnopolski Festiwal Wokalny im. Feliksa Nowowiejskiego 
01.05.-10.12.2016</t>
  </si>
  <si>
    <t>Organizacja waznych wydarzeń kulturalnych - Powitanie lata nad jeziorem Ukiel
01.05.-30.06.2016</t>
  </si>
  <si>
    <t>Organizacja ważnych wydarzeń kulturyalnych - Widowisko plenerowe w zamku kapituły warmińskiej z okazji 500-lecia przybycia Kopernika do Olsztyna
28.04.-30.09.2016</t>
  </si>
  <si>
    <t>Towarzystwo w ub. roku otrzymało dotację.</t>
  </si>
  <si>
    <t>Organizacja waznych wydarzeń kulturalnych - Pajęczyny w Koszarach - Festiwal Relaksu II
01.06.-31.08.2016</t>
  </si>
  <si>
    <t>Organizacja ważnych wydarzeń kulturalnych - V Festyn "Magiczny Park Jakubowo. 550 rocznica przyłączenia Warmii do Polski"
01.05.-15.06.2016</t>
  </si>
  <si>
    <r>
      <t xml:space="preserve">"Wirtuoz" Stowarzyszenie
Przyjaciół Szkoły Muzycznej
im.Fryderyka Chopina 
w Olsztynie
ul.Kościuszki 39
10-503 Olsztyn
tel.89-527-26-91
</t>
    </r>
    <r>
      <rPr>
        <b/>
        <sz val="8"/>
        <rFont val="Arial"/>
        <family val="2"/>
      </rPr>
      <t>KZ.524.157.2016</t>
    </r>
  </si>
  <si>
    <r>
      <t xml:space="preserve">Organizacja ważnych wydarzeń kulturalnych - Gramy muzykę Feliksa Nowowiejskiego
</t>
    </r>
    <r>
      <rPr>
        <sz val="8"/>
        <rFont val="Arial"/>
        <family val="2"/>
      </rPr>
      <t>01.04.-15.12.2016</t>
    </r>
  </si>
  <si>
    <r>
      <t xml:space="preserve">Towarzystwo Przyjaciół Muzeum Warmii i Mazur w Olsztynie
ul.Zamkowa 2
10-074 Olsztyn
tel.89-527-95-96
</t>
    </r>
    <r>
      <rPr>
        <b/>
        <sz val="8"/>
        <rFont val="Arial"/>
        <family val="2"/>
      </rPr>
      <t>KZ.524.163.2016</t>
    </r>
  </si>
  <si>
    <t>Klub w ub. roku nie otrzymał dofinansowania.</t>
  </si>
  <si>
    <t xml:space="preserve">Organizacja waznych wydarzeń kulturalnych - Zakończenie sezonu 
i wystawa zabytkowych aut 
01.09.-30.10.2016
</t>
  </si>
  <si>
    <t>Olsztyn, dnia 4 maja 2016 r.</t>
  </si>
  <si>
    <r>
      <t xml:space="preserve">Warmińsko-Mazurski 
Oddział Polskiego Związku Chórów i Orkiestr
ul. Parkowa 1
10-233 Olsztyn
</t>
    </r>
    <r>
      <rPr>
        <b/>
        <sz val="8"/>
        <color indexed="8"/>
        <rFont val="Arial"/>
        <family val="2"/>
      </rPr>
      <t>KZ.524.102.2016</t>
    </r>
  </si>
  <si>
    <r>
      <t xml:space="preserve">Warmińsko-Mazurski 
Oddział Polskiego Związku Chórów i Orkiestr
ul. Parkowa 1
10-233 Olsztyn
</t>
    </r>
    <r>
      <rPr>
        <b/>
        <sz val="8"/>
        <color indexed="8"/>
        <rFont val="Arial"/>
        <family val="2"/>
      </rPr>
      <t>KZ.524.103.2016</t>
    </r>
  </si>
  <si>
    <r>
      <t xml:space="preserve">Stowarzyszenie Melofani
ul.Spółdzielcza 4, Dywity
10-503 Olsztyn
</t>
    </r>
    <r>
      <rPr>
        <b/>
        <sz val="8"/>
        <color indexed="8"/>
        <rFont val="Arial"/>
        <family val="2"/>
      </rPr>
      <t>KZ.524.104.2016</t>
    </r>
  </si>
  <si>
    <r>
      <t xml:space="preserve">Stowarzyszenie Absolwentów Uniwersyteu Warmińsko-Mazurskiego
ul. Heweliusza 12
10-957 Olsztyn
</t>
    </r>
    <r>
      <rPr>
        <b/>
        <sz val="8"/>
        <color indexed="8"/>
        <rFont val="Arial"/>
        <family val="2"/>
      </rPr>
      <t>KZ.524.107.2016</t>
    </r>
    <r>
      <rPr>
        <sz val="8"/>
        <color indexed="8"/>
        <rFont val="Arial"/>
        <family val="2"/>
      </rPr>
      <t xml:space="preserve">
</t>
    </r>
  </si>
  <si>
    <r>
      <t xml:space="preserve">Stowarzyszenie Pisarzy Polskich Oddział 
w Olsztynie
ul.Bałtycka 37A
10-144 Olsztyn
</t>
    </r>
    <r>
      <rPr>
        <b/>
        <sz val="8"/>
        <color indexed="8"/>
        <rFont val="Arial"/>
        <family val="2"/>
      </rPr>
      <t>KZ.524.109.2016</t>
    </r>
  </si>
  <si>
    <r>
      <t xml:space="preserve">Warmińsko-Mazurskie
Towarzystwo Zachęty
Sztuk Pięknych
ul.Zamkowa 2
10-074 Olsztyn
</t>
    </r>
    <r>
      <rPr>
        <b/>
        <sz val="8"/>
        <color indexed="8"/>
        <rFont val="Arial"/>
        <family val="2"/>
      </rPr>
      <t>KZ.524.110.2016</t>
    </r>
  </si>
  <si>
    <r>
      <t xml:space="preserve">Fundacja "Kocham Tańczyć"
ul.Turkosowa 7, Naterki
11-036 Girtrzwałd
</t>
    </r>
    <r>
      <rPr>
        <b/>
        <sz val="8"/>
        <rFont val="Arial"/>
        <family val="2"/>
      </rPr>
      <t>KZ.524.112.2016</t>
    </r>
  </si>
  <si>
    <r>
      <t xml:space="preserve">Fundacja Budzenie Pasji
ul.Rynek Podgórski 13 lok.6c
30-518 Kraków
</t>
    </r>
    <r>
      <rPr>
        <b/>
        <sz val="8"/>
        <rFont val="Arial"/>
        <family val="2"/>
      </rPr>
      <t>KZ.524.111.2016</t>
    </r>
  </si>
  <si>
    <r>
      <t xml:space="preserve">Stowarzyszenie 
Scena Babel
ul.Dworcowa 53/126
</t>
    </r>
    <r>
      <rPr>
        <b/>
        <sz val="8"/>
        <color indexed="8"/>
        <rFont val="Arial"/>
        <family val="2"/>
      </rPr>
      <t>KZ.524.125.2016</t>
    </r>
  </si>
  <si>
    <r>
      <t xml:space="preserve">Stowarzyszenie 
Scena Babel
ul.Dworcowa 53/126
</t>
    </r>
    <r>
      <rPr>
        <b/>
        <sz val="8"/>
        <color indexed="8"/>
        <rFont val="Arial"/>
        <family val="2"/>
      </rPr>
      <t>KZ.524.126.2016</t>
    </r>
  </si>
  <si>
    <r>
      <t xml:space="preserve">Stowarzyszenie 
Scena Babel
ul.Dworcowa 53/126
</t>
    </r>
    <r>
      <rPr>
        <b/>
        <sz val="8"/>
        <color indexed="8"/>
        <rFont val="Arial"/>
        <family val="2"/>
      </rPr>
      <t>KZ.524.127.2016</t>
    </r>
  </si>
  <si>
    <r>
      <t xml:space="preserve">Olsztyńskie Towarzystwo Śpiewacze
ul.Narcyzowa 15
11-041 Olsztyn
</t>
    </r>
    <r>
      <rPr>
        <b/>
        <sz val="8"/>
        <color indexed="8"/>
        <rFont val="Arial"/>
        <family val="2"/>
      </rPr>
      <t>KZ.524.128.2016</t>
    </r>
  </si>
  <si>
    <r>
      <t xml:space="preserve">Stowarzyszenie Przyjaciół Miejskiej Biblioteki Publicznej
ul. Rodziewiczówny 2
10-030 Olsztyn
</t>
    </r>
    <r>
      <rPr>
        <b/>
        <sz val="8"/>
        <color indexed="8"/>
        <rFont val="Arial"/>
        <family val="2"/>
      </rPr>
      <t>KZ.524.129.2016</t>
    </r>
  </si>
  <si>
    <r>
      <t xml:space="preserve">Stowarzyszenie Kultury Romskiej HITANO
ul. Dąbrowszczaków 7/9
10-538 Olsztyn
</t>
    </r>
    <r>
      <rPr>
        <b/>
        <sz val="8"/>
        <color indexed="8"/>
        <rFont val="Arial"/>
        <family val="2"/>
      </rPr>
      <t>KZ.524.130.2016</t>
    </r>
  </si>
  <si>
    <r>
      <t xml:space="preserve">Olsztyńskie Towarzystwo Muzyczne
ul.1-go Maja 5
10-117 Olsztyn
</t>
    </r>
    <r>
      <rPr>
        <b/>
        <sz val="8"/>
        <color indexed="8"/>
        <rFont val="Arial"/>
        <family val="2"/>
      </rPr>
      <t>KZ.524.131.2016</t>
    </r>
  </si>
  <si>
    <r>
      <t xml:space="preserve">Forum Prorodzinne
Stowarzyszenie Wspierania
Działań Prorodzinnych
ul.Pieniężnego 22
10-006 Olsztyn
</t>
    </r>
    <r>
      <rPr>
        <b/>
        <sz val="8"/>
        <rFont val="Arial"/>
        <family val="2"/>
      </rPr>
      <t>KZ.524.136.2016</t>
    </r>
  </si>
  <si>
    <r>
      <t xml:space="preserve">Forum Prorodzinne
Stowarzyszenie Wspierania
Działań Prorodzinnych
ul.Pieniężnego 22
10-006 Olsztyn
</t>
    </r>
    <r>
      <rPr>
        <b/>
        <sz val="8"/>
        <rFont val="Arial"/>
        <family val="2"/>
      </rPr>
      <t>KZ.524.135.2016</t>
    </r>
  </si>
  <si>
    <r>
      <t xml:space="preserve">Stowarzyszenie Muzyki Chóralnej "Bel Canto" 
w Olsztynie
ul.Jagiellończyka 23/2
10-062 Olsztyn
</t>
    </r>
    <r>
      <rPr>
        <b/>
        <sz val="8"/>
        <rFont val="Arial"/>
        <family val="2"/>
      </rPr>
      <t>KZ.524.138.2016</t>
    </r>
  </si>
  <si>
    <r>
      <t xml:space="preserve">Stowarzyszenie Społeczno-Kulturalne Pojezierze
ul.Okopowa 15
10-275 Olsztyn
</t>
    </r>
    <r>
      <rPr>
        <b/>
        <sz val="8"/>
        <color indexed="8"/>
        <rFont val="Arial"/>
        <family val="2"/>
      </rPr>
      <t>KZ.524.140.2016</t>
    </r>
  </si>
  <si>
    <r>
      <t xml:space="preserve">Stowarzyszenie Społeczno-Kulturalne Pojezierze
ul.Okopowa 15
10-275 Olsztyn
</t>
    </r>
    <r>
      <rPr>
        <b/>
        <sz val="8"/>
        <rFont val="Arial"/>
        <family val="2"/>
      </rPr>
      <t>KZ.524.141.2016</t>
    </r>
  </si>
  <si>
    <r>
      <t xml:space="preserve">Fundacja Przestrzeń Sztuki Wizualnej
ul.Piłsudskiego 38
10-450 Olsztyn
</t>
    </r>
    <r>
      <rPr>
        <b/>
        <sz val="8"/>
        <color indexed="8"/>
        <rFont val="Arial"/>
        <family val="2"/>
      </rPr>
      <t>KZ.524.142.2016</t>
    </r>
  </si>
  <si>
    <r>
      <t xml:space="preserve">Towarzystwo Kultury Teatralnej Oddział 
w Olsztynie
ul. Parkowa 1
10-233 Olsztyn
</t>
    </r>
    <r>
      <rPr>
        <b/>
        <sz val="8"/>
        <color indexed="8"/>
        <rFont val="Arial"/>
        <family val="2"/>
      </rPr>
      <t>KZ.524.143.2016</t>
    </r>
  </si>
  <si>
    <r>
      <t xml:space="preserve">Fundacja 'Szalony Krasnolud"
ul.Partyzantów 16/16
10-521 Olsztyn 
</t>
    </r>
    <r>
      <rPr>
        <b/>
        <sz val="8"/>
        <color indexed="8"/>
        <rFont val="Arial"/>
        <family val="2"/>
      </rPr>
      <t>KZ.524.144.2016</t>
    </r>
    <r>
      <rPr>
        <sz val="8"/>
        <color indexed="8"/>
        <rFont val="Arial"/>
        <family val="2"/>
      </rPr>
      <t xml:space="preserve">
</t>
    </r>
  </si>
  <si>
    <r>
      <t xml:space="preserve">Stowarzyszenie MCA Group
ul.Głowackiego 11/6
10-447 Olsztyn
</t>
    </r>
    <r>
      <rPr>
        <b/>
        <sz val="8"/>
        <color indexed="8"/>
        <rFont val="Arial"/>
        <family val="2"/>
      </rPr>
      <t>KZ.524.145.2016</t>
    </r>
  </si>
  <si>
    <r>
      <t xml:space="preserve">Akcja Katolicka 
Archidiecezji Warmińskiej
ul.Pieniężnego 22
10-006 Olsztyn
</t>
    </r>
    <r>
      <rPr>
        <b/>
        <sz val="8"/>
        <color indexed="8"/>
        <rFont val="Arial"/>
        <family val="2"/>
      </rPr>
      <t>KZ.524.147.2016</t>
    </r>
  </si>
  <si>
    <r>
      <t xml:space="preserve">Fundacja Kreatywnego Rozwoju
ul.Laszki 9/49
10-687 Olsztyn
</t>
    </r>
    <r>
      <rPr>
        <b/>
        <sz val="8"/>
        <color indexed="8"/>
        <rFont val="Arial"/>
        <family val="2"/>
      </rPr>
      <t>KZ.524.148.2016</t>
    </r>
  </si>
  <si>
    <r>
      <t xml:space="preserve">Olsztyńskie Stowarzyszenie Głuchych
ul.Zamenhofa 1/9
10-279 Olsztyn
</t>
    </r>
    <r>
      <rPr>
        <b/>
        <sz val="8"/>
        <color indexed="8"/>
        <rFont val="Arial"/>
        <family val="2"/>
      </rPr>
      <t>KZ.524.149.2016</t>
    </r>
  </si>
  <si>
    <r>
      <t xml:space="preserve">Warmińsko-Mazurskie Stowarzyszenie Fotograficzne BLUR przy Miejskim Ośrodku Kultury 
w Olsztynie
ul. Elbląska 107
11-041 Olsztyn
</t>
    </r>
    <r>
      <rPr>
        <b/>
        <sz val="8"/>
        <color indexed="8"/>
        <rFont val="Arial"/>
        <family val="2"/>
      </rPr>
      <t>KZ.524.150.2016</t>
    </r>
  </si>
  <si>
    <r>
      <t xml:space="preserve">Stowarzyszenie Inicjatyw Kulturalno-Rozwojowych 
z Uśmiechem
ul.Staromiejska 8/9 lok.7
10-018 Olsztyn
</t>
    </r>
    <r>
      <rPr>
        <b/>
        <sz val="8"/>
        <color indexed="8"/>
        <rFont val="Arial"/>
        <family val="2"/>
      </rPr>
      <t>KZ.524.151.2016</t>
    </r>
    <r>
      <rPr>
        <sz val="8"/>
        <color indexed="8"/>
        <rFont val="Arial"/>
        <family val="2"/>
      </rPr>
      <t xml:space="preserve">
</t>
    </r>
  </si>
  <si>
    <r>
      <t xml:space="preserve">Stowarzyszenie Wspierania Edukacji Artystycznej Dzieci
i Mlodziezy "Sukces"
ul.Os.Mazurskie 32/51
11-700 Mrągowo
</t>
    </r>
    <r>
      <rPr>
        <b/>
        <sz val="8"/>
        <color indexed="8"/>
        <rFont val="Arial"/>
        <family val="2"/>
      </rPr>
      <t>KZ.524.152.2016</t>
    </r>
  </si>
  <si>
    <r>
      <t xml:space="preserve">Polskie Towarzystwo Historyczne Oddzial 
w Olsztynie
ul.K.Obitza 1 pok.340
10-725 Olsztyn
</t>
    </r>
    <r>
      <rPr>
        <b/>
        <sz val="8"/>
        <rFont val="Arial"/>
        <family val="2"/>
      </rPr>
      <t>KZ.524.153.2016</t>
    </r>
  </si>
  <si>
    <r>
      <t>Warmińsko-Mazurski
Oddział Stowarzyszenia
Dziennikarzy Polskich
w Olsztynie</t>
    </r>
    <r>
      <rPr>
        <sz val="8"/>
        <color indexed="8"/>
        <rFont val="Arial"/>
        <family val="2"/>
      </rPr>
      <t xml:space="preserve">
ul.Nowowiejskiego 5
10-162 Olsztyn
</t>
    </r>
    <r>
      <rPr>
        <b/>
        <sz val="8"/>
        <color indexed="8"/>
        <rFont val="Arial"/>
        <family val="2"/>
      </rPr>
      <t>KZ.524.155.2016</t>
    </r>
  </si>
  <si>
    <r>
      <t xml:space="preserve">Fundacja Instytut Badań
i Edukacji Społecznej
ul.Tracka 5
10-364 Olsztyn
</t>
    </r>
    <r>
      <rPr>
        <b/>
        <sz val="8"/>
        <color indexed="8"/>
        <rFont val="Arial"/>
        <family val="2"/>
      </rPr>
      <t>KZ.524.156.2016</t>
    </r>
  </si>
  <si>
    <r>
      <t xml:space="preserve">Fundacja Formwell
ul.Lubelska 44B
10-409 Olsztyn
</t>
    </r>
    <r>
      <rPr>
        <b/>
        <sz val="8"/>
        <rFont val="Arial"/>
        <family val="2"/>
      </rPr>
      <t>KZ.524.158.2016</t>
    </r>
  </si>
  <si>
    <r>
      <t xml:space="preserve">Stowarzyszenie Sympatyków Filateli Maltańskiej
ul.M.Curie-Skłodowskiej 9
10-109 Olsztyn
</t>
    </r>
    <r>
      <rPr>
        <b/>
        <sz val="8"/>
        <color indexed="8"/>
        <rFont val="Arial"/>
        <family val="2"/>
      </rPr>
      <t>KZ.524.159.2016</t>
    </r>
  </si>
  <si>
    <r>
      <t xml:space="preserve">Fundacja Otwarte Dlonie
ul.Bajkowa 15
10-696 Olsztyn
</t>
    </r>
    <r>
      <rPr>
        <b/>
        <sz val="8"/>
        <color indexed="8"/>
        <rFont val="Arial"/>
        <family val="2"/>
      </rPr>
      <t>KZ.524.161.2016</t>
    </r>
  </si>
  <si>
    <r>
      <t xml:space="preserve">Fundacja "Radosne Dzieci"
Al. Piłsudskiego 54A
10-450 Olsztyn
</t>
    </r>
    <r>
      <rPr>
        <b/>
        <sz val="8"/>
        <color indexed="8"/>
        <rFont val="Arial"/>
        <family val="2"/>
      </rPr>
      <t>KZ.524.162.2016</t>
    </r>
    <r>
      <rPr>
        <sz val="8"/>
        <color indexed="8"/>
        <rFont val="Arial"/>
        <family val="2"/>
      </rPr>
      <t xml:space="preserve">
</t>
    </r>
  </si>
  <si>
    <r>
      <t xml:space="preserve">Stowarzyszenie Społeczno-Kulturalne SAMOGRAJ 
ul.Kopernika 14 A
10-900 Olsztyn 
</t>
    </r>
    <r>
      <rPr>
        <b/>
        <sz val="8"/>
        <rFont val="Arial"/>
        <family val="2"/>
      </rPr>
      <t>KZ.524.165.2016</t>
    </r>
    <r>
      <rPr>
        <sz val="8"/>
        <rFont val="Arial"/>
        <family val="2"/>
      </rPr>
      <t xml:space="preserve">
</t>
    </r>
  </si>
  <si>
    <r>
      <t xml:space="preserve">Olsztyński Klub Motorowy
ul.Mickiewicza 9A/1
10-550 Olsztyn
</t>
    </r>
    <r>
      <rPr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KZ.524.166.2016</t>
    </r>
    <r>
      <rPr>
        <sz val="8"/>
        <color indexed="8"/>
        <rFont val="Arial"/>
        <family val="2"/>
      </rPr>
      <t xml:space="preserve">
</t>
    </r>
  </si>
  <si>
    <r>
      <t xml:space="preserve">Stowarzyszenie Nasze Jakubowo
ul.Kraszewskiego 2B m.7
10-286 Olsztyn
</t>
    </r>
    <r>
      <rPr>
        <b/>
        <sz val="8"/>
        <rFont val="Arial"/>
        <family val="2"/>
      </rPr>
      <t>KZ.524.164.2016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</si>
</sst>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28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8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11" fillId="20" borderId="10" xfId="0" applyFont="1" applyFill="1" applyBorder="1" applyAlignment="1">
      <alignment vertical="top" wrapText="1"/>
    </xf>
    <xf numFmtId="2" fontId="11" fillId="20" borderId="10" xfId="58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O58" sqref="O58"/>
    </sheetView>
  </sheetViews>
  <sheetFormatPr defaultColWidth="8.796875" defaultRowHeight="14.25"/>
  <cols>
    <col min="1" max="1" width="3.5" style="0" customWidth="1"/>
    <col min="2" max="2" width="17.8984375" style="0" customWidth="1"/>
    <col min="3" max="3" width="16" style="0" customWidth="1"/>
    <col min="4" max="4" width="8" style="0" bestFit="1" customWidth="1"/>
    <col min="5" max="5" width="7.5" style="0" customWidth="1"/>
    <col min="6" max="6" width="4.19921875" style="0" bestFit="1" customWidth="1"/>
    <col min="7" max="7" width="7.59765625" style="0" customWidth="1"/>
    <col min="8" max="8" width="4.5" style="0" customWidth="1"/>
    <col min="9" max="9" width="9.19921875" style="0" customWidth="1"/>
    <col min="10" max="10" width="4.69921875" style="0" customWidth="1"/>
    <col min="11" max="11" width="9.69921875" style="0" customWidth="1"/>
    <col min="12" max="12" width="11.5" style="0" customWidth="1"/>
    <col min="13" max="13" width="5.09765625" style="0" customWidth="1"/>
    <col min="14" max="14" width="8.59765625" style="0" customWidth="1"/>
    <col min="15" max="15" width="8.69921875" style="0" customWidth="1"/>
  </cols>
  <sheetData>
    <row r="1" spans="1:15" ht="14.2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5" s="1" customFormat="1" ht="18.75" customHeight="1">
      <c r="A4" s="24" t="s">
        <v>0</v>
      </c>
      <c r="B4" s="24" t="s">
        <v>1</v>
      </c>
      <c r="C4" s="24" t="s">
        <v>15</v>
      </c>
      <c r="D4" s="32" t="s">
        <v>2</v>
      </c>
      <c r="E4" s="33"/>
      <c r="F4" s="33"/>
      <c r="G4" s="33"/>
      <c r="H4" s="33"/>
      <c r="I4" s="33"/>
      <c r="J4" s="34"/>
      <c r="K4" s="24" t="s">
        <v>3</v>
      </c>
      <c r="L4" s="24" t="s">
        <v>18</v>
      </c>
      <c r="M4" s="27" t="s">
        <v>7</v>
      </c>
      <c r="N4" s="28"/>
      <c r="O4" s="24" t="s">
        <v>4</v>
      </c>
    </row>
    <row r="5" spans="1:15" s="1" customFormat="1" ht="36" customHeight="1">
      <c r="A5" s="25"/>
      <c r="B5" s="25"/>
      <c r="C5" s="25"/>
      <c r="D5" s="11" t="s">
        <v>5</v>
      </c>
      <c r="E5" s="32" t="s">
        <v>11</v>
      </c>
      <c r="F5" s="34"/>
      <c r="G5" s="32" t="s">
        <v>10</v>
      </c>
      <c r="H5" s="34"/>
      <c r="I5" s="32" t="s">
        <v>6</v>
      </c>
      <c r="J5" s="34"/>
      <c r="K5" s="25"/>
      <c r="L5" s="25"/>
      <c r="M5" s="29"/>
      <c r="N5" s="30"/>
      <c r="O5" s="25"/>
    </row>
    <row r="6" spans="1:15" s="1" customFormat="1" ht="39" customHeight="1">
      <c r="A6" s="26"/>
      <c r="B6" s="26"/>
      <c r="C6" s="26"/>
      <c r="D6" s="11"/>
      <c r="E6" s="11" t="s">
        <v>14</v>
      </c>
      <c r="F6" s="11" t="s">
        <v>12</v>
      </c>
      <c r="G6" s="11" t="s">
        <v>14</v>
      </c>
      <c r="H6" s="11" t="s">
        <v>12</v>
      </c>
      <c r="I6" s="11" t="s">
        <v>14</v>
      </c>
      <c r="J6" s="11" t="s">
        <v>12</v>
      </c>
      <c r="K6" s="26"/>
      <c r="L6" s="26"/>
      <c r="M6" s="11" t="s">
        <v>8</v>
      </c>
      <c r="N6" s="11" t="s">
        <v>9</v>
      </c>
      <c r="O6" s="26"/>
    </row>
    <row r="7" spans="1:15" ht="78.75">
      <c r="A7" s="12">
        <v>1</v>
      </c>
      <c r="B7" s="17" t="s">
        <v>107</v>
      </c>
      <c r="C7" s="2" t="s">
        <v>19</v>
      </c>
      <c r="D7" s="6">
        <f>E7+G7+I7</f>
        <v>50000</v>
      </c>
      <c r="E7" s="4">
        <v>20000</v>
      </c>
      <c r="F7" s="10">
        <f aca="true" t="shared" si="0" ref="F7:F16">IF(ISBLANK(E7)=TRUE,"",E7/D7*100)</f>
        <v>40</v>
      </c>
      <c r="G7" s="4">
        <v>10000</v>
      </c>
      <c r="H7" s="10">
        <f aca="true" t="shared" si="1" ref="H7:H16">IF(ISBLANK(G7)=TRUE,"",G7/D7*100)</f>
        <v>20</v>
      </c>
      <c r="I7" s="4">
        <v>20000</v>
      </c>
      <c r="J7" s="10">
        <f aca="true" t="shared" si="2" ref="J7:J16">IF(ISBLANK(I7)=TRUE,"",I7/D7*100)</f>
        <v>40</v>
      </c>
      <c r="K7" s="5"/>
      <c r="L7" s="5" t="s">
        <v>20</v>
      </c>
      <c r="M7" s="3">
        <v>28.75</v>
      </c>
      <c r="N7" s="20">
        <v>7000</v>
      </c>
      <c r="O7" s="3">
        <v>7000</v>
      </c>
    </row>
    <row r="8" spans="1:15" ht="81" customHeight="1">
      <c r="A8" s="12">
        <v>2</v>
      </c>
      <c r="B8" s="17" t="s">
        <v>108</v>
      </c>
      <c r="C8" s="17" t="s">
        <v>21</v>
      </c>
      <c r="D8" s="6">
        <f aca="true" t="shared" si="3" ref="D8:D58">E8+G8+I8</f>
        <v>80000</v>
      </c>
      <c r="E8" s="4">
        <v>32000</v>
      </c>
      <c r="F8" s="10">
        <f t="shared" si="0"/>
        <v>40</v>
      </c>
      <c r="G8" s="4">
        <v>16000</v>
      </c>
      <c r="H8" s="10">
        <f t="shared" si="1"/>
        <v>20</v>
      </c>
      <c r="I8" s="4">
        <v>32000</v>
      </c>
      <c r="J8" s="10">
        <f t="shared" si="2"/>
        <v>40</v>
      </c>
      <c r="K8" s="18" t="s">
        <v>34</v>
      </c>
      <c r="L8" s="18" t="s">
        <v>20</v>
      </c>
      <c r="M8" s="3">
        <v>30.75</v>
      </c>
      <c r="N8" s="20">
        <v>8000</v>
      </c>
      <c r="O8" s="3">
        <v>8000</v>
      </c>
    </row>
    <row r="9" spans="1:15" ht="101.25">
      <c r="A9" s="12">
        <v>3</v>
      </c>
      <c r="B9" s="2" t="s">
        <v>109</v>
      </c>
      <c r="C9" s="16" t="s">
        <v>22</v>
      </c>
      <c r="D9" s="6">
        <f t="shared" si="3"/>
        <v>83500</v>
      </c>
      <c r="E9" s="4">
        <v>45500</v>
      </c>
      <c r="F9" s="10">
        <f t="shared" si="0"/>
        <v>54.49101796407185</v>
      </c>
      <c r="G9" s="4">
        <v>2000</v>
      </c>
      <c r="H9" s="10">
        <f t="shared" si="1"/>
        <v>2.3952095808383236</v>
      </c>
      <c r="I9" s="4">
        <v>36000</v>
      </c>
      <c r="J9" s="10">
        <f t="shared" si="2"/>
        <v>43.11377245508982</v>
      </c>
      <c r="K9" s="5"/>
      <c r="L9" s="5" t="s">
        <v>23</v>
      </c>
      <c r="M9" s="3">
        <v>32.5</v>
      </c>
      <c r="N9" s="20">
        <v>15000</v>
      </c>
      <c r="O9" s="3">
        <v>15000</v>
      </c>
    </row>
    <row r="10" spans="1:15" ht="67.5">
      <c r="A10" s="12">
        <v>4</v>
      </c>
      <c r="B10" s="2" t="s">
        <v>24</v>
      </c>
      <c r="C10" s="16" t="s">
        <v>25</v>
      </c>
      <c r="D10" s="6">
        <f t="shared" si="3"/>
        <v>23200</v>
      </c>
      <c r="E10" s="4">
        <v>0</v>
      </c>
      <c r="F10" s="10">
        <f t="shared" si="0"/>
        <v>0</v>
      </c>
      <c r="G10" s="4">
        <v>2600</v>
      </c>
      <c r="H10" s="10">
        <f t="shared" si="1"/>
        <v>11.206896551724139</v>
      </c>
      <c r="I10" s="4">
        <v>20600</v>
      </c>
      <c r="J10" s="10">
        <f t="shared" si="2"/>
        <v>88.79310344827587</v>
      </c>
      <c r="K10" s="5" t="s">
        <v>34</v>
      </c>
      <c r="L10" s="19" t="s">
        <v>26</v>
      </c>
      <c r="M10" s="3">
        <v>23.75</v>
      </c>
      <c r="N10" s="3">
        <v>0</v>
      </c>
      <c r="O10" s="3">
        <v>0</v>
      </c>
    </row>
    <row r="11" spans="1:15" ht="78.75">
      <c r="A11" s="12">
        <v>5</v>
      </c>
      <c r="B11" s="17" t="s">
        <v>27</v>
      </c>
      <c r="C11" s="2" t="s">
        <v>28</v>
      </c>
      <c r="D11" s="6">
        <f t="shared" si="3"/>
        <v>115000</v>
      </c>
      <c r="E11" s="4">
        <v>45000</v>
      </c>
      <c r="F11" s="10">
        <f t="shared" si="0"/>
        <v>39.130434782608695</v>
      </c>
      <c r="G11" s="4">
        <v>7500</v>
      </c>
      <c r="H11" s="10">
        <f t="shared" si="1"/>
        <v>6.521739130434782</v>
      </c>
      <c r="I11" s="4">
        <v>62500</v>
      </c>
      <c r="J11" s="10">
        <f t="shared" si="2"/>
        <v>54.347826086956516</v>
      </c>
      <c r="K11" s="5" t="s">
        <v>34</v>
      </c>
      <c r="L11" s="5" t="s">
        <v>29</v>
      </c>
      <c r="M11" s="3">
        <v>23.25</v>
      </c>
      <c r="N11" s="3">
        <v>0</v>
      </c>
      <c r="O11" s="3">
        <v>0</v>
      </c>
    </row>
    <row r="12" spans="1:15" ht="101.25">
      <c r="A12" s="12">
        <v>6</v>
      </c>
      <c r="B12" s="17" t="s">
        <v>110</v>
      </c>
      <c r="C12" s="2" t="s">
        <v>30</v>
      </c>
      <c r="D12" s="6">
        <f>E12+G12+I12</f>
        <v>41110</v>
      </c>
      <c r="E12" s="4">
        <v>800</v>
      </c>
      <c r="F12" s="10">
        <f t="shared" si="0"/>
        <v>1.9459985405010947</v>
      </c>
      <c r="G12" s="4">
        <v>6950</v>
      </c>
      <c r="H12" s="10">
        <f t="shared" si="1"/>
        <v>16.90586232060326</v>
      </c>
      <c r="I12" s="4">
        <v>33360</v>
      </c>
      <c r="J12" s="10">
        <f t="shared" si="2"/>
        <v>81.14813913889564</v>
      </c>
      <c r="K12" s="5" t="s">
        <v>34</v>
      </c>
      <c r="L12" s="5" t="s">
        <v>29</v>
      </c>
      <c r="M12" s="3">
        <v>25</v>
      </c>
      <c r="N12" s="20">
        <v>4000</v>
      </c>
      <c r="O12" s="3">
        <v>4000</v>
      </c>
    </row>
    <row r="13" spans="1:15" ht="78.75">
      <c r="A13" s="12">
        <v>7</v>
      </c>
      <c r="B13" s="17" t="s">
        <v>31</v>
      </c>
      <c r="C13" s="2" t="s">
        <v>32</v>
      </c>
      <c r="D13" s="6">
        <f>E13+G13+I13</f>
        <v>38182</v>
      </c>
      <c r="E13" s="4">
        <v>8300</v>
      </c>
      <c r="F13" s="10">
        <f t="shared" si="0"/>
        <v>21.737991723848936</v>
      </c>
      <c r="G13" s="4">
        <v>3000</v>
      </c>
      <c r="H13" s="10">
        <f t="shared" si="1"/>
        <v>7.857105442355036</v>
      </c>
      <c r="I13" s="4">
        <v>26882</v>
      </c>
      <c r="J13" s="10">
        <f t="shared" si="2"/>
        <v>70.40490283379603</v>
      </c>
      <c r="K13" s="5" t="s">
        <v>34</v>
      </c>
      <c r="L13" s="5" t="s">
        <v>33</v>
      </c>
      <c r="M13" s="3">
        <v>33.33</v>
      </c>
      <c r="N13" s="20">
        <v>8500</v>
      </c>
      <c r="O13" s="3">
        <v>8500</v>
      </c>
    </row>
    <row r="14" spans="1:15" ht="78.75">
      <c r="A14" s="12">
        <v>8</v>
      </c>
      <c r="B14" s="17" t="s">
        <v>111</v>
      </c>
      <c r="C14" s="2" t="s">
        <v>35</v>
      </c>
      <c r="D14" s="6">
        <f>E14+G14+I14</f>
        <v>14300</v>
      </c>
      <c r="E14" s="4">
        <v>3300</v>
      </c>
      <c r="F14" s="10">
        <f t="shared" si="0"/>
        <v>23.076923076923077</v>
      </c>
      <c r="G14" s="4">
        <v>0</v>
      </c>
      <c r="H14" s="10">
        <f t="shared" si="1"/>
        <v>0</v>
      </c>
      <c r="I14" s="4">
        <v>11000</v>
      </c>
      <c r="J14" s="10">
        <f t="shared" si="2"/>
        <v>76.92307692307693</v>
      </c>
      <c r="K14" s="5"/>
      <c r="L14" s="5" t="s">
        <v>29</v>
      </c>
      <c r="M14" s="3">
        <v>28.67</v>
      </c>
      <c r="N14" s="20">
        <v>5000</v>
      </c>
      <c r="O14" s="3">
        <v>5000</v>
      </c>
    </row>
    <row r="15" spans="1:15" ht="78.75">
      <c r="A15" s="12">
        <v>9</v>
      </c>
      <c r="B15" s="17" t="s">
        <v>112</v>
      </c>
      <c r="C15" s="2" t="s">
        <v>36</v>
      </c>
      <c r="D15" s="6">
        <f>E15+G15+I15</f>
        <v>10000</v>
      </c>
      <c r="E15" s="4">
        <v>0</v>
      </c>
      <c r="F15" s="10">
        <f t="shared" si="0"/>
        <v>0</v>
      </c>
      <c r="G15" s="4">
        <v>1000</v>
      </c>
      <c r="H15" s="10">
        <f t="shared" si="1"/>
        <v>10</v>
      </c>
      <c r="I15" s="4">
        <v>9000</v>
      </c>
      <c r="J15" s="10">
        <f t="shared" si="2"/>
        <v>90</v>
      </c>
      <c r="K15" s="5" t="s">
        <v>34</v>
      </c>
      <c r="L15" s="5" t="s">
        <v>37</v>
      </c>
      <c r="M15" s="3">
        <v>25.67</v>
      </c>
      <c r="N15" s="20">
        <v>3000</v>
      </c>
      <c r="O15" s="3">
        <v>3000</v>
      </c>
    </row>
    <row r="16" spans="1:15" ht="139.5" customHeight="1">
      <c r="A16" s="12">
        <v>10</v>
      </c>
      <c r="B16" s="17" t="s">
        <v>43</v>
      </c>
      <c r="C16" s="2" t="s">
        <v>38</v>
      </c>
      <c r="D16" s="6">
        <f>E16+G16+I16</f>
        <v>7100</v>
      </c>
      <c r="E16" s="4">
        <v>0</v>
      </c>
      <c r="F16" s="10">
        <f t="shared" si="0"/>
        <v>0</v>
      </c>
      <c r="G16" s="4">
        <v>2300</v>
      </c>
      <c r="H16" s="10">
        <f t="shared" si="1"/>
        <v>32.3943661971831</v>
      </c>
      <c r="I16" s="4">
        <v>4800</v>
      </c>
      <c r="J16" s="10">
        <f t="shared" si="2"/>
        <v>67.6056338028169</v>
      </c>
      <c r="K16" s="5" t="s">
        <v>34</v>
      </c>
      <c r="L16" s="5" t="s">
        <v>39</v>
      </c>
      <c r="M16" s="3">
        <v>24</v>
      </c>
      <c r="N16" s="3">
        <v>0</v>
      </c>
      <c r="O16" s="3">
        <v>0</v>
      </c>
    </row>
    <row r="17" spans="1:15" ht="67.5">
      <c r="A17" s="12">
        <v>11</v>
      </c>
      <c r="B17" s="3" t="s">
        <v>113</v>
      </c>
      <c r="C17" s="16" t="s">
        <v>40</v>
      </c>
      <c r="D17" s="6">
        <f t="shared" si="3"/>
        <v>30185</v>
      </c>
      <c r="E17" s="4">
        <v>6218</v>
      </c>
      <c r="F17" s="10">
        <f aca="true" t="shared" si="4" ref="F17:F59">IF(ISBLANK(E17)=TRUE,"",E17/D17*100)</f>
        <v>20.599635580586384</v>
      </c>
      <c r="G17" s="4">
        <v>1500</v>
      </c>
      <c r="H17" s="10">
        <f aca="true" t="shared" si="5" ref="H17:H59">IF(ISBLANK(G17)=TRUE,"",G17/D17*100)</f>
        <v>4.969355640218652</v>
      </c>
      <c r="I17" s="4">
        <v>22467</v>
      </c>
      <c r="J17" s="10">
        <f aca="true" t="shared" si="6" ref="J17:J59">IF(ISBLANK(I17)=TRUE,"",I17/D17*100)</f>
        <v>74.43100877919497</v>
      </c>
      <c r="K17" s="5"/>
      <c r="L17" s="5" t="s">
        <v>41</v>
      </c>
      <c r="M17" s="3">
        <v>22</v>
      </c>
      <c r="N17" s="3">
        <v>0</v>
      </c>
      <c r="O17" s="3">
        <v>0</v>
      </c>
    </row>
    <row r="18" spans="1:15" ht="67.5">
      <c r="A18" s="12">
        <v>12</v>
      </c>
      <c r="B18" s="2" t="s">
        <v>114</v>
      </c>
      <c r="C18" s="2" t="s">
        <v>42</v>
      </c>
      <c r="D18" s="6">
        <f t="shared" si="3"/>
        <v>33900</v>
      </c>
      <c r="E18" s="4">
        <v>0</v>
      </c>
      <c r="F18" s="10">
        <f t="shared" si="4"/>
        <v>0</v>
      </c>
      <c r="G18" s="4">
        <v>4350</v>
      </c>
      <c r="H18" s="10">
        <f t="shared" si="5"/>
        <v>12.831858407079647</v>
      </c>
      <c r="I18" s="4">
        <v>29550</v>
      </c>
      <c r="J18" s="10">
        <f t="shared" si="6"/>
        <v>87.16814159292035</v>
      </c>
      <c r="K18" s="5"/>
      <c r="L18" s="5" t="s">
        <v>41</v>
      </c>
      <c r="M18" s="3">
        <v>19.33</v>
      </c>
      <c r="N18" s="3">
        <v>0</v>
      </c>
      <c r="O18" s="3">
        <v>0</v>
      </c>
    </row>
    <row r="19" spans="1:15" ht="108" customHeight="1">
      <c r="A19" s="12">
        <v>13</v>
      </c>
      <c r="B19" s="2" t="s">
        <v>115</v>
      </c>
      <c r="C19" s="16" t="s">
        <v>44</v>
      </c>
      <c r="D19" s="6">
        <f t="shared" si="3"/>
        <v>20000</v>
      </c>
      <c r="E19" s="4">
        <v>2000</v>
      </c>
      <c r="F19" s="10">
        <f t="shared" si="4"/>
        <v>10</v>
      </c>
      <c r="G19" s="4">
        <v>1000</v>
      </c>
      <c r="H19" s="10">
        <f t="shared" si="5"/>
        <v>5</v>
      </c>
      <c r="I19" s="4">
        <v>17000</v>
      </c>
      <c r="J19" s="10">
        <f t="shared" si="6"/>
        <v>85</v>
      </c>
      <c r="K19" s="5"/>
      <c r="L19" s="5" t="s">
        <v>29</v>
      </c>
      <c r="M19" s="3">
        <v>31.67</v>
      </c>
      <c r="N19" s="20">
        <v>10000</v>
      </c>
      <c r="O19" s="20">
        <v>10000</v>
      </c>
    </row>
    <row r="20" spans="1:15" ht="56.25">
      <c r="A20" s="12">
        <v>14</v>
      </c>
      <c r="B20" s="2" t="s">
        <v>116</v>
      </c>
      <c r="C20" s="16" t="s">
        <v>45</v>
      </c>
      <c r="D20" s="6">
        <f t="shared" si="3"/>
        <v>14000</v>
      </c>
      <c r="E20" s="4">
        <v>500</v>
      </c>
      <c r="F20" s="10">
        <f t="shared" si="4"/>
        <v>3.571428571428571</v>
      </c>
      <c r="G20" s="4">
        <v>1500</v>
      </c>
      <c r="H20" s="10">
        <f t="shared" si="5"/>
        <v>10.714285714285714</v>
      </c>
      <c r="I20" s="4">
        <v>12000</v>
      </c>
      <c r="J20" s="10">
        <f t="shared" si="6"/>
        <v>85.71428571428571</v>
      </c>
      <c r="K20" s="5"/>
      <c r="L20" s="5" t="s">
        <v>29</v>
      </c>
      <c r="M20" s="3">
        <v>21.67</v>
      </c>
      <c r="N20" s="3">
        <v>0</v>
      </c>
      <c r="O20" s="3">
        <v>0</v>
      </c>
    </row>
    <row r="21" spans="1:15" ht="102.75" customHeight="1">
      <c r="A21" s="12">
        <v>15</v>
      </c>
      <c r="B21" s="2" t="s">
        <v>117</v>
      </c>
      <c r="C21" s="17" t="s">
        <v>46</v>
      </c>
      <c r="D21" s="6">
        <f t="shared" si="3"/>
        <v>21100</v>
      </c>
      <c r="E21" s="4">
        <v>3500</v>
      </c>
      <c r="F21" s="10">
        <f t="shared" si="4"/>
        <v>16.587677725118482</v>
      </c>
      <c r="G21" s="4">
        <v>1500</v>
      </c>
      <c r="H21" s="10">
        <f t="shared" si="5"/>
        <v>7.109004739336493</v>
      </c>
      <c r="I21" s="4">
        <v>16100</v>
      </c>
      <c r="J21" s="10">
        <f t="shared" si="6"/>
        <v>76.30331753554502</v>
      </c>
      <c r="K21" s="5"/>
      <c r="L21" s="5" t="s">
        <v>29</v>
      </c>
      <c r="M21" s="3">
        <v>25.67</v>
      </c>
      <c r="N21" s="20">
        <v>3000</v>
      </c>
      <c r="O21" s="3">
        <v>3000</v>
      </c>
    </row>
    <row r="22" spans="1:15" ht="67.5">
      <c r="A22" s="12">
        <v>16</v>
      </c>
      <c r="B22" s="2" t="s">
        <v>118</v>
      </c>
      <c r="C22" s="2" t="s">
        <v>47</v>
      </c>
      <c r="D22" s="6">
        <f t="shared" si="3"/>
        <v>48900</v>
      </c>
      <c r="E22" s="4">
        <v>6700</v>
      </c>
      <c r="F22" s="10">
        <f t="shared" si="4"/>
        <v>13.701431492842536</v>
      </c>
      <c r="G22" s="4">
        <v>27100</v>
      </c>
      <c r="H22" s="10">
        <f t="shared" si="5"/>
        <v>55.419222903885476</v>
      </c>
      <c r="I22" s="4">
        <v>15100</v>
      </c>
      <c r="J22" s="10">
        <f t="shared" si="6"/>
        <v>30.879345603271986</v>
      </c>
      <c r="K22" s="5"/>
      <c r="L22" s="5" t="s">
        <v>37</v>
      </c>
      <c r="M22" s="3">
        <v>28.33</v>
      </c>
      <c r="N22" s="20">
        <v>5000</v>
      </c>
      <c r="O22" s="3">
        <v>5000</v>
      </c>
    </row>
    <row r="23" spans="1:15" ht="67.5">
      <c r="A23" s="12">
        <v>17</v>
      </c>
      <c r="B23" s="2" t="s">
        <v>119</v>
      </c>
      <c r="C23" s="2" t="s">
        <v>48</v>
      </c>
      <c r="D23" s="6">
        <f t="shared" si="3"/>
        <v>8100</v>
      </c>
      <c r="E23" s="4">
        <v>0</v>
      </c>
      <c r="F23" s="10">
        <f t="shared" si="4"/>
        <v>0</v>
      </c>
      <c r="G23" s="4">
        <v>2500</v>
      </c>
      <c r="H23" s="10">
        <f t="shared" si="5"/>
        <v>30.864197530864196</v>
      </c>
      <c r="I23" s="4">
        <v>5600</v>
      </c>
      <c r="J23" s="10">
        <f t="shared" si="6"/>
        <v>69.1358024691358</v>
      </c>
      <c r="K23" s="5"/>
      <c r="L23" s="5" t="s">
        <v>29</v>
      </c>
      <c r="M23" s="3">
        <v>31.33</v>
      </c>
      <c r="N23" s="20">
        <v>3000</v>
      </c>
      <c r="O23" s="3">
        <v>3000</v>
      </c>
    </row>
    <row r="24" spans="1:15" ht="67.5">
      <c r="A24" s="12">
        <v>18</v>
      </c>
      <c r="B24" s="2" t="s">
        <v>120</v>
      </c>
      <c r="C24" s="2" t="s">
        <v>49</v>
      </c>
      <c r="D24" s="6">
        <f t="shared" si="3"/>
        <v>12850</v>
      </c>
      <c r="E24" s="4">
        <v>2700</v>
      </c>
      <c r="F24" s="10">
        <f t="shared" si="4"/>
        <v>21.011673151750973</v>
      </c>
      <c r="G24" s="4">
        <v>0</v>
      </c>
      <c r="H24" s="10">
        <f t="shared" si="5"/>
        <v>0</v>
      </c>
      <c r="I24" s="4">
        <v>10150</v>
      </c>
      <c r="J24" s="10">
        <f t="shared" si="6"/>
        <v>78.98832684824903</v>
      </c>
      <c r="K24" s="5"/>
      <c r="L24" s="5" t="s">
        <v>50</v>
      </c>
      <c r="M24" s="3">
        <v>26.67</v>
      </c>
      <c r="N24" s="20">
        <v>3500</v>
      </c>
      <c r="O24" s="20">
        <v>3500</v>
      </c>
    </row>
    <row r="25" spans="1:15" ht="90">
      <c r="A25" s="12">
        <v>19</v>
      </c>
      <c r="B25" s="2" t="s">
        <v>121</v>
      </c>
      <c r="C25" s="2" t="s">
        <v>51</v>
      </c>
      <c r="D25" s="6">
        <f t="shared" si="3"/>
        <v>27900</v>
      </c>
      <c r="E25" s="4">
        <v>0</v>
      </c>
      <c r="F25" s="10">
        <f t="shared" si="4"/>
        <v>0</v>
      </c>
      <c r="G25" s="4">
        <v>4500</v>
      </c>
      <c r="H25" s="10">
        <f t="shared" si="5"/>
        <v>16.129032258064516</v>
      </c>
      <c r="I25" s="4">
        <v>23400</v>
      </c>
      <c r="J25" s="10">
        <f t="shared" si="6"/>
        <v>83.87096774193549</v>
      </c>
      <c r="K25" s="5"/>
      <c r="L25" s="5" t="s">
        <v>37</v>
      </c>
      <c r="M25" s="3">
        <v>30</v>
      </c>
      <c r="N25" s="20">
        <v>7000</v>
      </c>
      <c r="O25" s="20">
        <v>7000</v>
      </c>
    </row>
    <row r="26" spans="1:15" ht="101.25">
      <c r="A26" s="12">
        <v>20</v>
      </c>
      <c r="B26" s="2" t="s">
        <v>122</v>
      </c>
      <c r="C26" s="2" t="s">
        <v>52</v>
      </c>
      <c r="D26" s="6">
        <f t="shared" si="3"/>
        <v>14000</v>
      </c>
      <c r="E26" s="4">
        <v>0</v>
      </c>
      <c r="F26" s="10">
        <f t="shared" si="4"/>
        <v>0</v>
      </c>
      <c r="G26" s="4">
        <v>5500</v>
      </c>
      <c r="H26" s="10">
        <f t="shared" si="5"/>
        <v>39.285714285714285</v>
      </c>
      <c r="I26" s="4">
        <v>8500</v>
      </c>
      <c r="J26" s="10">
        <f t="shared" si="6"/>
        <v>60.71428571428571</v>
      </c>
      <c r="K26" s="5"/>
      <c r="L26" s="5" t="s">
        <v>53</v>
      </c>
      <c r="M26" s="3">
        <v>24.5</v>
      </c>
      <c r="N26" s="3">
        <v>0</v>
      </c>
      <c r="O26" s="3">
        <v>0</v>
      </c>
    </row>
    <row r="27" spans="1:15" ht="90">
      <c r="A27" s="12">
        <v>21</v>
      </c>
      <c r="B27" s="2" t="s">
        <v>123</v>
      </c>
      <c r="C27" s="2" t="s">
        <v>54</v>
      </c>
      <c r="D27" s="6">
        <f t="shared" si="3"/>
        <v>27300</v>
      </c>
      <c r="E27" s="4">
        <v>0</v>
      </c>
      <c r="F27" s="10">
        <f t="shared" si="4"/>
        <v>0</v>
      </c>
      <c r="G27" s="4">
        <v>11300</v>
      </c>
      <c r="H27" s="10">
        <f t="shared" si="5"/>
        <v>41.39194139194139</v>
      </c>
      <c r="I27" s="4">
        <v>16000</v>
      </c>
      <c r="J27" s="10">
        <f t="shared" si="6"/>
        <v>58.60805860805861</v>
      </c>
      <c r="K27" s="5" t="s">
        <v>34</v>
      </c>
      <c r="L27" s="5" t="s">
        <v>55</v>
      </c>
      <c r="M27" s="3">
        <v>28.5</v>
      </c>
      <c r="N27" s="20">
        <v>6000</v>
      </c>
      <c r="O27" s="20">
        <v>6000</v>
      </c>
    </row>
    <row r="28" spans="1:15" ht="101.25">
      <c r="A28" s="12">
        <v>22</v>
      </c>
      <c r="B28" s="2" t="s">
        <v>65</v>
      </c>
      <c r="C28" s="2" t="s">
        <v>56</v>
      </c>
      <c r="D28" s="6">
        <f t="shared" si="3"/>
        <v>42580</v>
      </c>
      <c r="E28" s="4">
        <v>3200</v>
      </c>
      <c r="F28" s="10">
        <f t="shared" si="4"/>
        <v>7.51526538280883</v>
      </c>
      <c r="G28" s="4">
        <v>10450</v>
      </c>
      <c r="H28" s="10">
        <f t="shared" si="5"/>
        <v>24.542038515735086</v>
      </c>
      <c r="I28" s="4">
        <v>28930</v>
      </c>
      <c r="J28" s="10">
        <f t="shared" si="6"/>
        <v>67.94269610145608</v>
      </c>
      <c r="K28" s="5"/>
      <c r="L28" s="5" t="s">
        <v>57</v>
      </c>
      <c r="M28" s="3">
        <v>27.75</v>
      </c>
      <c r="N28" s="20">
        <v>7000</v>
      </c>
      <c r="O28" s="20">
        <v>4000</v>
      </c>
    </row>
    <row r="29" spans="1:15" ht="78.75">
      <c r="A29" s="12">
        <v>23</v>
      </c>
      <c r="B29" s="2" t="s">
        <v>124</v>
      </c>
      <c r="C29" s="2" t="s">
        <v>58</v>
      </c>
      <c r="D29" s="6">
        <f t="shared" si="3"/>
        <v>22180</v>
      </c>
      <c r="E29" s="4">
        <v>0</v>
      </c>
      <c r="F29" s="10">
        <f t="shared" si="4"/>
        <v>0</v>
      </c>
      <c r="G29" s="4">
        <v>7000</v>
      </c>
      <c r="H29" s="10">
        <f t="shared" si="5"/>
        <v>31.55996393146979</v>
      </c>
      <c r="I29" s="4">
        <v>15180</v>
      </c>
      <c r="J29" s="10">
        <f t="shared" si="6"/>
        <v>68.4400360685302</v>
      </c>
      <c r="K29" s="5"/>
      <c r="L29" s="5" t="s">
        <v>29</v>
      </c>
      <c r="M29" s="3">
        <v>26.25</v>
      </c>
      <c r="N29" s="20">
        <v>4000</v>
      </c>
      <c r="O29" s="20">
        <v>4000</v>
      </c>
    </row>
    <row r="30" spans="1:15" ht="67.5">
      <c r="A30" s="12">
        <v>24</v>
      </c>
      <c r="B30" s="3" t="s">
        <v>64</v>
      </c>
      <c r="C30" s="3" t="s">
        <v>60</v>
      </c>
      <c r="D30" s="6">
        <f t="shared" si="3"/>
        <v>29000</v>
      </c>
      <c r="E30" s="4">
        <v>18400</v>
      </c>
      <c r="F30" s="10">
        <f t="shared" si="4"/>
        <v>63.44827586206897</v>
      </c>
      <c r="G30" s="4">
        <v>4600</v>
      </c>
      <c r="H30" s="10">
        <f t="shared" si="5"/>
        <v>15.862068965517242</v>
      </c>
      <c r="I30" s="4">
        <v>6000</v>
      </c>
      <c r="J30" s="10">
        <f t="shared" si="6"/>
        <v>20.689655172413794</v>
      </c>
      <c r="K30" s="5" t="s">
        <v>34</v>
      </c>
      <c r="L30" s="5" t="s">
        <v>63</v>
      </c>
      <c r="M30" s="3">
        <v>28.75</v>
      </c>
      <c r="N30" s="20">
        <v>3000</v>
      </c>
      <c r="O30" s="20">
        <v>3000</v>
      </c>
    </row>
    <row r="31" spans="1:15" ht="101.25">
      <c r="A31" s="12">
        <v>25</v>
      </c>
      <c r="B31" s="2" t="s">
        <v>59</v>
      </c>
      <c r="C31" s="2" t="s">
        <v>61</v>
      </c>
      <c r="D31" s="6">
        <f t="shared" si="3"/>
        <v>31200</v>
      </c>
      <c r="E31" s="4">
        <v>20500</v>
      </c>
      <c r="F31" s="10">
        <f t="shared" si="4"/>
        <v>65.7051282051282</v>
      </c>
      <c r="G31" s="4">
        <v>5700</v>
      </c>
      <c r="H31" s="10">
        <f t="shared" si="5"/>
        <v>18.269230769230766</v>
      </c>
      <c r="I31" s="4">
        <v>5000</v>
      </c>
      <c r="J31" s="10">
        <f t="shared" si="6"/>
        <v>16.025641025641026</v>
      </c>
      <c r="K31" s="5" t="s">
        <v>34</v>
      </c>
      <c r="L31" s="5" t="s">
        <v>62</v>
      </c>
      <c r="M31" s="3">
        <v>27.25</v>
      </c>
      <c r="N31" s="20">
        <v>2500</v>
      </c>
      <c r="O31" s="20">
        <v>2500</v>
      </c>
    </row>
    <row r="32" spans="1:15" ht="112.5">
      <c r="A32" s="12">
        <v>26</v>
      </c>
      <c r="B32" s="2" t="s">
        <v>125</v>
      </c>
      <c r="C32" s="2" t="s">
        <v>66</v>
      </c>
      <c r="D32" s="6">
        <f t="shared" si="3"/>
        <v>3500</v>
      </c>
      <c r="E32" s="4">
        <v>400</v>
      </c>
      <c r="F32" s="10">
        <f t="shared" si="4"/>
        <v>11.428571428571429</v>
      </c>
      <c r="G32" s="4">
        <v>400</v>
      </c>
      <c r="H32" s="10">
        <f t="shared" si="5"/>
        <v>11.428571428571429</v>
      </c>
      <c r="I32" s="4">
        <v>2700</v>
      </c>
      <c r="J32" s="10">
        <f t="shared" si="6"/>
        <v>77.14285714285715</v>
      </c>
      <c r="K32" s="5"/>
      <c r="L32" s="5" t="s">
        <v>53</v>
      </c>
      <c r="M32" s="3">
        <v>28.5</v>
      </c>
      <c r="N32" s="20">
        <v>1500</v>
      </c>
      <c r="O32" s="20">
        <v>1500</v>
      </c>
    </row>
    <row r="33" spans="1:15" ht="78.75">
      <c r="A33" s="12">
        <v>27</v>
      </c>
      <c r="B33" s="3" t="s">
        <v>126</v>
      </c>
      <c r="C33" s="3" t="s">
        <v>67</v>
      </c>
      <c r="D33" s="6">
        <f t="shared" si="3"/>
        <v>3000</v>
      </c>
      <c r="E33" s="4">
        <v>1000</v>
      </c>
      <c r="F33" s="10">
        <f t="shared" si="4"/>
        <v>33.33333333333333</v>
      </c>
      <c r="G33" s="4">
        <v>0</v>
      </c>
      <c r="H33" s="10">
        <f t="shared" si="5"/>
        <v>0</v>
      </c>
      <c r="I33" s="4">
        <v>2000</v>
      </c>
      <c r="J33" s="10">
        <f t="shared" si="6"/>
        <v>66.66666666666666</v>
      </c>
      <c r="K33" s="5"/>
      <c r="L33" s="5" t="s">
        <v>53</v>
      </c>
      <c r="M33" s="3">
        <v>26.75</v>
      </c>
      <c r="N33" s="20">
        <v>1000</v>
      </c>
      <c r="O33" s="20">
        <v>1000</v>
      </c>
    </row>
    <row r="34" spans="1:15" ht="67.5">
      <c r="A34" s="12">
        <v>28</v>
      </c>
      <c r="B34" s="2" t="s">
        <v>127</v>
      </c>
      <c r="C34" s="2" t="s">
        <v>68</v>
      </c>
      <c r="D34" s="6">
        <f t="shared" si="3"/>
        <v>49000</v>
      </c>
      <c r="E34" s="4">
        <v>0</v>
      </c>
      <c r="F34" s="10">
        <f t="shared" si="4"/>
        <v>0</v>
      </c>
      <c r="G34" s="4">
        <v>10700</v>
      </c>
      <c r="H34" s="10">
        <f t="shared" si="5"/>
        <v>21.836734693877553</v>
      </c>
      <c r="I34" s="4">
        <v>38300</v>
      </c>
      <c r="J34" s="10">
        <f t="shared" si="6"/>
        <v>78.16326530612245</v>
      </c>
      <c r="K34" s="5"/>
      <c r="L34" s="5" t="s">
        <v>69</v>
      </c>
      <c r="M34" s="3">
        <v>21.25</v>
      </c>
      <c r="N34" s="3">
        <v>0</v>
      </c>
      <c r="O34" s="3">
        <v>0</v>
      </c>
    </row>
    <row r="35" spans="1:15" ht="112.5">
      <c r="A35" s="12">
        <v>29</v>
      </c>
      <c r="B35" s="2" t="s">
        <v>128</v>
      </c>
      <c r="C35" s="2" t="s">
        <v>70</v>
      </c>
      <c r="D35" s="6">
        <f t="shared" si="3"/>
        <v>29300</v>
      </c>
      <c r="E35" s="4">
        <v>0</v>
      </c>
      <c r="F35" s="10">
        <f t="shared" si="4"/>
        <v>0</v>
      </c>
      <c r="G35" s="4">
        <v>3950</v>
      </c>
      <c r="H35" s="10">
        <f t="shared" si="5"/>
        <v>13.48122866894198</v>
      </c>
      <c r="I35" s="4">
        <v>25350</v>
      </c>
      <c r="J35" s="10">
        <f t="shared" si="6"/>
        <v>86.51877133105802</v>
      </c>
      <c r="K35" s="5"/>
      <c r="L35" s="5" t="s">
        <v>71</v>
      </c>
      <c r="M35" s="3">
        <v>31</v>
      </c>
      <c r="N35" s="20">
        <v>10000</v>
      </c>
      <c r="O35" s="20">
        <v>10000</v>
      </c>
    </row>
    <row r="36" spans="1:15" ht="78.75">
      <c r="A36" s="12">
        <v>30</v>
      </c>
      <c r="B36" s="2" t="s">
        <v>129</v>
      </c>
      <c r="C36" s="2" t="s">
        <v>72</v>
      </c>
      <c r="D36" s="6">
        <f t="shared" si="3"/>
        <v>19646</v>
      </c>
      <c r="E36" s="4">
        <v>4096</v>
      </c>
      <c r="F36" s="10">
        <f t="shared" si="4"/>
        <v>20.84902779191693</v>
      </c>
      <c r="G36" s="4">
        <v>1450</v>
      </c>
      <c r="H36" s="10">
        <f t="shared" si="5"/>
        <v>7.3806372798534055</v>
      </c>
      <c r="I36" s="4">
        <v>14100</v>
      </c>
      <c r="J36" s="10">
        <f t="shared" si="6"/>
        <v>71.77033492822966</v>
      </c>
      <c r="K36" s="5"/>
      <c r="L36" s="5" t="s">
        <v>69</v>
      </c>
      <c r="M36" s="3">
        <v>23.25</v>
      </c>
      <c r="N36" s="3">
        <v>0</v>
      </c>
      <c r="O36" s="3">
        <v>0</v>
      </c>
    </row>
    <row r="37" spans="1:15" ht="78.75">
      <c r="A37" s="12">
        <v>31</v>
      </c>
      <c r="B37" s="2" t="s">
        <v>130</v>
      </c>
      <c r="C37" s="2" t="s">
        <v>73</v>
      </c>
      <c r="D37" s="6">
        <f t="shared" si="3"/>
        <v>45100</v>
      </c>
      <c r="E37" s="4">
        <v>4700</v>
      </c>
      <c r="F37" s="10">
        <f t="shared" si="4"/>
        <v>10.42128603104213</v>
      </c>
      <c r="G37" s="4">
        <v>0</v>
      </c>
      <c r="H37" s="10">
        <f t="shared" si="5"/>
        <v>0</v>
      </c>
      <c r="I37" s="4">
        <v>40400</v>
      </c>
      <c r="J37" s="10">
        <f t="shared" si="6"/>
        <v>89.57871396895787</v>
      </c>
      <c r="K37" s="5"/>
      <c r="L37" s="5" t="s">
        <v>55</v>
      </c>
      <c r="M37" s="3">
        <v>30</v>
      </c>
      <c r="N37" s="20">
        <v>15000</v>
      </c>
      <c r="O37" s="20">
        <v>11000</v>
      </c>
    </row>
    <row r="38" spans="1:15" ht="67.5">
      <c r="A38" s="12">
        <v>32</v>
      </c>
      <c r="B38" s="2" t="s">
        <v>74</v>
      </c>
      <c r="C38" s="2" t="s">
        <v>75</v>
      </c>
      <c r="D38" s="6">
        <f t="shared" si="3"/>
        <v>9250</v>
      </c>
      <c r="E38" s="4">
        <v>1850</v>
      </c>
      <c r="F38" s="10">
        <f t="shared" si="4"/>
        <v>20</v>
      </c>
      <c r="G38" s="4">
        <v>0</v>
      </c>
      <c r="H38" s="10">
        <f t="shared" si="5"/>
        <v>0</v>
      </c>
      <c r="I38" s="4">
        <v>7400</v>
      </c>
      <c r="J38" s="10">
        <f t="shared" si="6"/>
        <v>80</v>
      </c>
      <c r="K38" s="5"/>
      <c r="L38" s="5" t="s">
        <v>55</v>
      </c>
      <c r="M38" s="3">
        <v>30.75</v>
      </c>
      <c r="N38" s="20">
        <v>6000</v>
      </c>
      <c r="O38" s="20">
        <v>6000</v>
      </c>
    </row>
    <row r="39" spans="1:15" ht="112.5">
      <c r="A39" s="12">
        <v>33</v>
      </c>
      <c r="B39" s="2" t="s">
        <v>131</v>
      </c>
      <c r="C39" s="2" t="s">
        <v>76</v>
      </c>
      <c r="D39" s="6">
        <f t="shared" si="3"/>
        <v>30882</v>
      </c>
      <c r="E39" s="4">
        <v>7182</v>
      </c>
      <c r="F39" s="10">
        <f t="shared" si="4"/>
        <v>23.256265785894694</v>
      </c>
      <c r="G39" s="4">
        <v>0</v>
      </c>
      <c r="H39" s="10">
        <f t="shared" si="5"/>
        <v>0</v>
      </c>
      <c r="I39" s="4">
        <v>23700</v>
      </c>
      <c r="J39" s="10">
        <f t="shared" si="6"/>
        <v>76.7437342141053</v>
      </c>
      <c r="K39" s="5"/>
      <c r="L39" s="5" t="s">
        <v>77</v>
      </c>
      <c r="M39" s="3">
        <v>28.75</v>
      </c>
      <c r="N39" s="20">
        <v>10000</v>
      </c>
      <c r="O39" s="20">
        <v>10000</v>
      </c>
    </row>
    <row r="40" spans="1:15" ht="101.25">
      <c r="A40" s="12">
        <v>34</v>
      </c>
      <c r="B40" s="2" t="s">
        <v>132</v>
      </c>
      <c r="C40" s="2" t="s">
        <v>78</v>
      </c>
      <c r="D40" s="6">
        <f t="shared" si="3"/>
        <v>30100</v>
      </c>
      <c r="E40" s="4">
        <v>3100</v>
      </c>
      <c r="F40" s="10">
        <f t="shared" si="4"/>
        <v>10.299003322259136</v>
      </c>
      <c r="G40" s="4">
        <v>0</v>
      </c>
      <c r="H40" s="10">
        <f t="shared" si="5"/>
        <v>0</v>
      </c>
      <c r="I40" s="4">
        <v>27000</v>
      </c>
      <c r="J40" s="10">
        <f t="shared" si="6"/>
        <v>89.70099667774086</v>
      </c>
      <c r="K40" s="5"/>
      <c r="L40" s="5" t="s">
        <v>63</v>
      </c>
      <c r="M40" s="3">
        <v>27.75</v>
      </c>
      <c r="N40" s="20">
        <v>7000</v>
      </c>
      <c r="O40" s="20">
        <v>7000</v>
      </c>
    </row>
    <row r="41" spans="1:15" ht="112.5">
      <c r="A41" s="12">
        <v>35</v>
      </c>
      <c r="B41" s="2" t="s">
        <v>133</v>
      </c>
      <c r="C41" s="3" t="s">
        <v>79</v>
      </c>
      <c r="D41" s="6">
        <f t="shared" si="3"/>
        <v>10650</v>
      </c>
      <c r="E41" s="4">
        <v>0</v>
      </c>
      <c r="F41" s="10">
        <f t="shared" si="4"/>
        <v>0</v>
      </c>
      <c r="G41" s="4">
        <v>4150</v>
      </c>
      <c r="H41" s="10">
        <f t="shared" si="5"/>
        <v>38.967136150234744</v>
      </c>
      <c r="I41" s="4">
        <v>6500</v>
      </c>
      <c r="J41" s="10">
        <f t="shared" si="6"/>
        <v>61.03286384976526</v>
      </c>
      <c r="K41" s="5"/>
      <c r="L41" s="5" t="s">
        <v>80</v>
      </c>
      <c r="M41" s="3">
        <v>29.25</v>
      </c>
      <c r="N41" s="20">
        <v>3500</v>
      </c>
      <c r="O41" s="20">
        <v>3500</v>
      </c>
    </row>
    <row r="42" spans="1:15" ht="101.25">
      <c r="A42" s="12">
        <v>36</v>
      </c>
      <c r="B42" s="2" t="s">
        <v>134</v>
      </c>
      <c r="C42" s="2" t="s">
        <v>81</v>
      </c>
      <c r="D42" s="6">
        <f t="shared" si="3"/>
        <v>15940</v>
      </c>
      <c r="E42" s="4">
        <v>0</v>
      </c>
      <c r="F42" s="10">
        <f t="shared" si="4"/>
        <v>0</v>
      </c>
      <c r="G42" s="4">
        <v>10000</v>
      </c>
      <c r="H42" s="10">
        <f t="shared" si="5"/>
        <v>62.735257214554586</v>
      </c>
      <c r="I42" s="4">
        <v>5940</v>
      </c>
      <c r="J42" s="10">
        <f t="shared" si="6"/>
        <v>37.26474278544542</v>
      </c>
      <c r="K42" s="5"/>
      <c r="L42" s="5" t="s">
        <v>55</v>
      </c>
      <c r="M42" s="3">
        <v>23.5</v>
      </c>
      <c r="N42" s="20">
        <v>0</v>
      </c>
      <c r="O42" s="3">
        <v>0</v>
      </c>
    </row>
    <row r="43" spans="1:15" ht="90">
      <c r="A43" s="12">
        <v>37</v>
      </c>
      <c r="B43" s="2" t="s">
        <v>135</v>
      </c>
      <c r="C43" s="2" t="s">
        <v>82</v>
      </c>
      <c r="D43" s="6">
        <f t="shared" si="3"/>
        <v>40400</v>
      </c>
      <c r="E43" s="4">
        <v>13000</v>
      </c>
      <c r="F43" s="10">
        <f t="shared" si="4"/>
        <v>32.17821782178218</v>
      </c>
      <c r="G43" s="4">
        <v>11400</v>
      </c>
      <c r="H43" s="10">
        <f t="shared" si="5"/>
        <v>28.217821782178216</v>
      </c>
      <c r="I43" s="4">
        <v>16000</v>
      </c>
      <c r="J43" s="10">
        <f t="shared" si="6"/>
        <v>39.603960396039604</v>
      </c>
      <c r="K43" s="5"/>
      <c r="L43" s="5" t="s">
        <v>53</v>
      </c>
      <c r="M43" s="3">
        <v>27.5</v>
      </c>
      <c r="N43" s="20">
        <v>5000</v>
      </c>
      <c r="O43" s="20">
        <v>5000</v>
      </c>
    </row>
    <row r="44" spans="1:15" ht="125.25" customHeight="1">
      <c r="A44" s="12">
        <v>38</v>
      </c>
      <c r="B44" s="2" t="s">
        <v>136</v>
      </c>
      <c r="C44" s="2" t="s">
        <v>83</v>
      </c>
      <c r="D44" s="6">
        <f t="shared" si="3"/>
        <v>37020</v>
      </c>
      <c r="E44" s="4">
        <v>12560</v>
      </c>
      <c r="F44" s="10">
        <f t="shared" si="4"/>
        <v>33.92760669908157</v>
      </c>
      <c r="G44" s="4">
        <v>3260</v>
      </c>
      <c r="H44" s="10">
        <f t="shared" si="5"/>
        <v>8.806050783360346</v>
      </c>
      <c r="I44" s="4">
        <v>21200</v>
      </c>
      <c r="J44" s="10">
        <f t="shared" si="6"/>
        <v>57.26634251755808</v>
      </c>
      <c r="K44" s="5"/>
      <c r="L44" s="5" t="s">
        <v>80</v>
      </c>
      <c r="M44" s="3">
        <v>26.5</v>
      </c>
      <c r="N44" s="20">
        <v>5000</v>
      </c>
      <c r="O44" s="20">
        <v>5000</v>
      </c>
    </row>
    <row r="45" spans="1:15" ht="78.75">
      <c r="A45" s="12">
        <v>39</v>
      </c>
      <c r="B45" s="3" t="s">
        <v>137</v>
      </c>
      <c r="C45" s="2" t="s">
        <v>84</v>
      </c>
      <c r="D45" s="6">
        <f t="shared" si="3"/>
        <v>27220</v>
      </c>
      <c r="E45" s="4">
        <v>500</v>
      </c>
      <c r="F45" s="10">
        <f t="shared" si="4"/>
        <v>1.836884643644379</v>
      </c>
      <c r="G45" s="4">
        <v>2400</v>
      </c>
      <c r="H45" s="10">
        <f t="shared" si="5"/>
        <v>8.817046289493021</v>
      </c>
      <c r="I45" s="4">
        <v>24320</v>
      </c>
      <c r="J45" s="10">
        <f t="shared" si="6"/>
        <v>89.3460690668626</v>
      </c>
      <c r="K45" s="5"/>
      <c r="L45" s="5" t="s">
        <v>85</v>
      </c>
      <c r="M45" s="3">
        <v>24.5</v>
      </c>
      <c r="N45" s="3">
        <v>0</v>
      </c>
      <c r="O45" s="3">
        <v>0</v>
      </c>
    </row>
    <row r="46" spans="1:15" ht="141" customHeight="1">
      <c r="A46" s="12">
        <v>40</v>
      </c>
      <c r="B46" s="2" t="s">
        <v>86</v>
      </c>
      <c r="C46" s="2" t="s">
        <v>87</v>
      </c>
      <c r="D46" s="6">
        <f t="shared" si="3"/>
        <v>19800</v>
      </c>
      <c r="E46" s="4">
        <v>4200</v>
      </c>
      <c r="F46" s="10">
        <f t="shared" si="4"/>
        <v>21.21212121212121</v>
      </c>
      <c r="G46" s="4">
        <v>4080</v>
      </c>
      <c r="H46" s="10">
        <f t="shared" si="5"/>
        <v>20.606060606060606</v>
      </c>
      <c r="I46" s="4">
        <v>11520</v>
      </c>
      <c r="J46" s="10">
        <f t="shared" si="6"/>
        <v>58.18181818181818</v>
      </c>
      <c r="K46" s="5"/>
      <c r="L46" s="5" t="s">
        <v>53</v>
      </c>
      <c r="M46" s="3">
        <v>28</v>
      </c>
      <c r="N46" s="20">
        <v>3500</v>
      </c>
      <c r="O46" s="20">
        <v>3500</v>
      </c>
    </row>
    <row r="47" spans="1:15" ht="127.5" customHeight="1">
      <c r="A47" s="12">
        <v>41</v>
      </c>
      <c r="B47" s="3" t="s">
        <v>138</v>
      </c>
      <c r="C47" s="2" t="s">
        <v>88</v>
      </c>
      <c r="D47" s="6">
        <f t="shared" si="3"/>
        <v>27600</v>
      </c>
      <c r="E47" s="4">
        <v>6200</v>
      </c>
      <c r="F47" s="10">
        <f t="shared" si="4"/>
        <v>22.463768115942027</v>
      </c>
      <c r="G47" s="4">
        <v>11200</v>
      </c>
      <c r="H47" s="10">
        <f t="shared" si="5"/>
        <v>40.57971014492754</v>
      </c>
      <c r="I47" s="4">
        <v>10200</v>
      </c>
      <c r="J47" s="10">
        <f t="shared" si="6"/>
        <v>36.95652173913043</v>
      </c>
      <c r="K47" s="5"/>
      <c r="L47" s="5" t="s">
        <v>53</v>
      </c>
      <c r="M47" s="3">
        <v>23.75</v>
      </c>
      <c r="N47" s="20">
        <v>0</v>
      </c>
      <c r="O47" s="20">
        <v>0</v>
      </c>
    </row>
    <row r="48" spans="1:15" ht="101.25" customHeight="1">
      <c r="A48" s="12">
        <v>42</v>
      </c>
      <c r="B48" s="2" t="s">
        <v>139</v>
      </c>
      <c r="C48" s="2" t="s">
        <v>89</v>
      </c>
      <c r="D48" s="6">
        <f t="shared" si="3"/>
        <v>41700</v>
      </c>
      <c r="E48" s="4">
        <v>3000</v>
      </c>
      <c r="F48" s="10">
        <f t="shared" si="4"/>
        <v>7.194244604316546</v>
      </c>
      <c r="G48" s="4">
        <v>4700</v>
      </c>
      <c r="H48" s="10">
        <f t="shared" si="5"/>
        <v>11.270983213429256</v>
      </c>
      <c r="I48" s="4">
        <v>34000</v>
      </c>
      <c r="J48" s="10">
        <f t="shared" si="6"/>
        <v>81.5347721822542</v>
      </c>
      <c r="K48" s="5"/>
      <c r="L48" s="5" t="s">
        <v>69</v>
      </c>
      <c r="M48" s="3">
        <v>22</v>
      </c>
      <c r="N48" s="20">
        <v>0</v>
      </c>
      <c r="O48" s="20">
        <v>4000</v>
      </c>
    </row>
    <row r="49" spans="1:15" ht="124.5" customHeight="1">
      <c r="A49" s="12">
        <v>43</v>
      </c>
      <c r="B49" s="3" t="s">
        <v>101</v>
      </c>
      <c r="C49" s="2" t="s">
        <v>102</v>
      </c>
      <c r="D49" s="6">
        <f t="shared" si="3"/>
        <v>24200</v>
      </c>
      <c r="E49" s="4">
        <v>200</v>
      </c>
      <c r="F49" s="10">
        <f t="shared" si="4"/>
        <v>0.8264462809917356</v>
      </c>
      <c r="G49" s="4">
        <v>13500</v>
      </c>
      <c r="H49" s="10">
        <f t="shared" si="5"/>
        <v>55.78512396694215</v>
      </c>
      <c r="I49" s="4">
        <v>10500</v>
      </c>
      <c r="J49" s="10">
        <f t="shared" si="6"/>
        <v>43.388429752066116</v>
      </c>
      <c r="K49" s="5"/>
      <c r="L49" s="5" t="s">
        <v>53</v>
      </c>
      <c r="M49" s="3">
        <v>27.5</v>
      </c>
      <c r="N49" s="20">
        <v>6000</v>
      </c>
      <c r="O49" s="20">
        <v>6000</v>
      </c>
    </row>
    <row r="50" spans="1:15" ht="83.25" customHeight="1">
      <c r="A50" s="12">
        <v>44</v>
      </c>
      <c r="B50" s="3" t="s">
        <v>140</v>
      </c>
      <c r="C50" s="2" t="s">
        <v>90</v>
      </c>
      <c r="D50" s="6">
        <f t="shared" si="3"/>
        <v>189854</v>
      </c>
      <c r="E50" s="4">
        <v>25093</v>
      </c>
      <c r="F50" s="10">
        <f t="shared" si="4"/>
        <v>13.216998325028706</v>
      </c>
      <c r="G50" s="4">
        <v>6720</v>
      </c>
      <c r="H50" s="10">
        <f t="shared" si="5"/>
        <v>3.5395619792050734</v>
      </c>
      <c r="I50" s="4">
        <v>158041</v>
      </c>
      <c r="J50" s="10">
        <f t="shared" si="6"/>
        <v>83.24343969576621</v>
      </c>
      <c r="K50" s="5"/>
      <c r="L50" s="5" t="s">
        <v>63</v>
      </c>
      <c r="M50" s="3">
        <v>29.33</v>
      </c>
      <c r="N50" s="20">
        <v>9000</v>
      </c>
      <c r="O50" s="20">
        <v>9000</v>
      </c>
    </row>
    <row r="51" spans="1:15" ht="96.75" customHeight="1">
      <c r="A51" s="12">
        <v>45</v>
      </c>
      <c r="B51" s="2" t="s">
        <v>141</v>
      </c>
      <c r="C51" s="2" t="s">
        <v>91</v>
      </c>
      <c r="D51" s="6">
        <f t="shared" si="3"/>
        <v>4200</v>
      </c>
      <c r="E51" s="4">
        <v>400</v>
      </c>
      <c r="F51" s="10">
        <f t="shared" si="4"/>
        <v>9.523809523809524</v>
      </c>
      <c r="G51" s="4">
        <v>1400</v>
      </c>
      <c r="H51" s="10">
        <f t="shared" si="5"/>
        <v>33.33333333333333</v>
      </c>
      <c r="I51" s="4">
        <v>2400</v>
      </c>
      <c r="J51" s="10">
        <f t="shared" si="6"/>
        <v>57.14285714285714</v>
      </c>
      <c r="K51" s="5"/>
      <c r="L51" s="5" t="s">
        <v>92</v>
      </c>
      <c r="M51" s="3">
        <v>29.33</v>
      </c>
      <c r="N51" s="20">
        <v>1500</v>
      </c>
      <c r="O51" s="20">
        <v>1500</v>
      </c>
    </row>
    <row r="52" spans="1:15" ht="87.75" customHeight="1">
      <c r="A52" s="12">
        <v>46</v>
      </c>
      <c r="B52" s="2" t="s">
        <v>93</v>
      </c>
      <c r="C52" s="2" t="s">
        <v>94</v>
      </c>
      <c r="D52" s="6">
        <f t="shared" si="3"/>
        <v>39300</v>
      </c>
      <c r="E52" s="4">
        <v>8100</v>
      </c>
      <c r="F52" s="10">
        <f t="shared" si="4"/>
        <v>20.610687022900763</v>
      </c>
      <c r="G52" s="4">
        <v>0</v>
      </c>
      <c r="H52" s="10">
        <f t="shared" si="5"/>
        <v>0</v>
      </c>
      <c r="I52" s="4">
        <v>31200</v>
      </c>
      <c r="J52" s="10">
        <f t="shared" si="6"/>
        <v>79.38931297709924</v>
      </c>
      <c r="K52" s="5"/>
      <c r="L52" s="5" t="s">
        <v>63</v>
      </c>
      <c r="M52" s="3">
        <v>27.33</v>
      </c>
      <c r="N52" s="20">
        <v>6500</v>
      </c>
      <c r="O52" s="20">
        <v>6500</v>
      </c>
    </row>
    <row r="53" spans="1:15" ht="90" customHeight="1">
      <c r="A53" s="12">
        <v>47</v>
      </c>
      <c r="B53" s="2" t="s">
        <v>142</v>
      </c>
      <c r="C53" s="2" t="s">
        <v>95</v>
      </c>
      <c r="D53" s="6">
        <f t="shared" si="3"/>
        <v>20140</v>
      </c>
      <c r="E53" s="4">
        <v>2040</v>
      </c>
      <c r="F53" s="10">
        <f t="shared" si="4"/>
        <v>10.12909632571996</v>
      </c>
      <c r="G53" s="4">
        <v>0</v>
      </c>
      <c r="H53" s="10">
        <f t="shared" si="5"/>
        <v>0</v>
      </c>
      <c r="I53" s="4">
        <v>18100</v>
      </c>
      <c r="J53" s="10">
        <f t="shared" si="6"/>
        <v>89.87090367428004</v>
      </c>
      <c r="K53" s="5"/>
      <c r="L53" s="5" t="s">
        <v>69</v>
      </c>
      <c r="M53" s="3">
        <v>23.67</v>
      </c>
      <c r="N53" s="3">
        <v>0</v>
      </c>
      <c r="O53" s="3">
        <v>4000</v>
      </c>
    </row>
    <row r="54" spans="1:15" ht="79.5" customHeight="1">
      <c r="A54" s="12">
        <v>48</v>
      </c>
      <c r="B54" s="2" t="s">
        <v>143</v>
      </c>
      <c r="C54" s="2" t="s">
        <v>96</v>
      </c>
      <c r="D54" s="6">
        <f t="shared" si="3"/>
        <v>22300</v>
      </c>
      <c r="E54" s="4">
        <v>0</v>
      </c>
      <c r="F54" s="10">
        <f t="shared" si="4"/>
        <v>0</v>
      </c>
      <c r="G54" s="4">
        <v>3000</v>
      </c>
      <c r="H54" s="10">
        <f t="shared" si="5"/>
        <v>13.452914798206278</v>
      </c>
      <c r="I54" s="4">
        <v>19300</v>
      </c>
      <c r="J54" s="10">
        <f t="shared" si="6"/>
        <v>86.54708520179372</v>
      </c>
      <c r="K54" s="5"/>
      <c r="L54" s="5" t="s">
        <v>69</v>
      </c>
      <c r="M54" s="3">
        <v>18.33</v>
      </c>
      <c r="N54" s="3">
        <v>0</v>
      </c>
      <c r="O54" s="3">
        <v>0</v>
      </c>
    </row>
    <row r="55" spans="1:15" ht="124.5" customHeight="1">
      <c r="A55" s="12">
        <v>49</v>
      </c>
      <c r="B55" s="3" t="s">
        <v>103</v>
      </c>
      <c r="C55" s="2" t="s">
        <v>97</v>
      </c>
      <c r="D55" s="6">
        <f t="shared" si="3"/>
        <v>35760</v>
      </c>
      <c r="E55" s="4">
        <v>17760</v>
      </c>
      <c r="F55" s="10">
        <f t="shared" si="4"/>
        <v>49.664429530201346</v>
      </c>
      <c r="G55" s="4">
        <v>0</v>
      </c>
      <c r="H55" s="10">
        <f t="shared" si="5"/>
        <v>0</v>
      </c>
      <c r="I55" s="4">
        <v>18000</v>
      </c>
      <c r="J55" s="10">
        <f t="shared" si="6"/>
        <v>50.33557046979866</v>
      </c>
      <c r="K55" s="5"/>
      <c r="L55" s="5" t="s">
        <v>98</v>
      </c>
      <c r="M55" s="3">
        <v>25.33</v>
      </c>
      <c r="N55" s="3">
        <v>0</v>
      </c>
      <c r="O55" s="3">
        <v>0</v>
      </c>
    </row>
    <row r="56" spans="1:15" ht="124.5" customHeight="1">
      <c r="A56" s="12">
        <v>50</v>
      </c>
      <c r="B56" s="3" t="s">
        <v>144</v>
      </c>
      <c r="C56" s="2" t="s">
        <v>99</v>
      </c>
      <c r="D56" s="6">
        <f t="shared" si="3"/>
        <v>40000</v>
      </c>
      <c r="E56" s="4">
        <v>0</v>
      </c>
      <c r="F56" s="10">
        <f t="shared" si="4"/>
        <v>0</v>
      </c>
      <c r="G56" s="4">
        <v>5000</v>
      </c>
      <c r="H56" s="10">
        <f t="shared" si="5"/>
        <v>12.5</v>
      </c>
      <c r="I56" s="4">
        <v>35000</v>
      </c>
      <c r="J56" s="10">
        <f t="shared" si="6"/>
        <v>87.5</v>
      </c>
      <c r="K56" s="5"/>
      <c r="L56" s="5" t="s">
        <v>53</v>
      </c>
      <c r="M56" s="3">
        <v>25.33</v>
      </c>
      <c r="N56" s="3">
        <v>0</v>
      </c>
      <c r="O56" s="3">
        <v>0</v>
      </c>
    </row>
    <row r="57" spans="1:15" ht="124.5" customHeight="1">
      <c r="A57" s="12">
        <v>51</v>
      </c>
      <c r="B57" s="3" t="s">
        <v>145</v>
      </c>
      <c r="C57" s="2" t="s">
        <v>105</v>
      </c>
      <c r="D57" s="6">
        <f t="shared" si="3"/>
        <v>7200</v>
      </c>
      <c r="E57" s="4">
        <v>1700</v>
      </c>
      <c r="F57" s="10">
        <f t="shared" si="4"/>
        <v>23.61111111111111</v>
      </c>
      <c r="G57" s="4">
        <v>1000</v>
      </c>
      <c r="H57" s="10">
        <f t="shared" si="5"/>
        <v>13.88888888888889</v>
      </c>
      <c r="I57" s="4">
        <v>4500</v>
      </c>
      <c r="J57" s="10">
        <f t="shared" si="6"/>
        <v>62.5</v>
      </c>
      <c r="K57" s="5"/>
      <c r="L57" s="5" t="s">
        <v>104</v>
      </c>
      <c r="M57" s="3">
        <v>26.67</v>
      </c>
      <c r="N57" s="20">
        <v>2000</v>
      </c>
      <c r="O57" s="20">
        <v>1000</v>
      </c>
    </row>
    <row r="58" spans="1:15" ht="90">
      <c r="A58" s="12">
        <v>52</v>
      </c>
      <c r="B58" s="3" t="s">
        <v>146</v>
      </c>
      <c r="C58" s="2" t="s">
        <v>100</v>
      </c>
      <c r="D58" s="6">
        <f t="shared" si="3"/>
        <v>9550</v>
      </c>
      <c r="E58" s="4">
        <v>0</v>
      </c>
      <c r="F58" s="10">
        <f t="shared" si="4"/>
        <v>0</v>
      </c>
      <c r="G58" s="4">
        <v>3050</v>
      </c>
      <c r="H58" s="10">
        <f t="shared" si="5"/>
        <v>31.93717277486911</v>
      </c>
      <c r="I58" s="4">
        <v>6500</v>
      </c>
      <c r="J58" s="10">
        <f t="shared" si="6"/>
        <v>68.06282722513089</v>
      </c>
      <c r="K58" s="5"/>
      <c r="L58" s="5" t="s">
        <v>53</v>
      </c>
      <c r="M58" s="3">
        <v>28</v>
      </c>
      <c r="N58" s="20">
        <v>3000</v>
      </c>
      <c r="O58" s="20">
        <v>3000</v>
      </c>
    </row>
    <row r="59" spans="1:15" ht="14.25" customHeight="1">
      <c r="A59" s="13"/>
      <c r="B59" s="14"/>
      <c r="C59" s="8" t="s">
        <v>13</v>
      </c>
      <c r="D59" s="7">
        <f>SUM(D7:D58)</f>
        <v>1678199</v>
      </c>
      <c r="E59" s="7">
        <f>SUM(E7:E58)</f>
        <v>335699</v>
      </c>
      <c r="F59" s="10">
        <f t="shared" si="4"/>
        <v>20.003527591185552</v>
      </c>
      <c r="G59" s="7">
        <f>SUM(G7:G58)</f>
        <v>241210</v>
      </c>
      <c r="H59" s="10">
        <f t="shared" si="5"/>
        <v>14.373146450450752</v>
      </c>
      <c r="I59" s="7">
        <f>SUM(I7:I58)</f>
        <v>1101290</v>
      </c>
      <c r="J59" s="10">
        <f t="shared" si="6"/>
        <v>65.6233259583637</v>
      </c>
      <c r="K59" s="9"/>
      <c r="L59" s="9"/>
      <c r="M59" s="21"/>
      <c r="N59" s="22">
        <f>SUM(N7:N58)</f>
        <v>200000</v>
      </c>
      <c r="O59" s="22">
        <f>SUM(O7:O58)</f>
        <v>200000</v>
      </c>
    </row>
    <row r="61" spans="1:3" s="15" customFormat="1" ht="14.25" customHeight="1">
      <c r="A61" s="23" t="s">
        <v>106</v>
      </c>
      <c r="B61" s="23"/>
      <c r="C61" s="23"/>
    </row>
    <row r="62" s="15" customFormat="1" ht="14.25" customHeight="1"/>
  </sheetData>
  <sheetProtection/>
  <mergeCells count="14">
    <mergeCell ref="A1:O1"/>
    <mergeCell ref="A2:O2"/>
    <mergeCell ref="A4:A6"/>
    <mergeCell ref="B4:B6"/>
    <mergeCell ref="C4:C6"/>
    <mergeCell ref="D4:J4"/>
    <mergeCell ref="E5:F5"/>
    <mergeCell ref="G5:H5"/>
    <mergeCell ref="I5:J5"/>
    <mergeCell ref="O4:O6"/>
    <mergeCell ref="A61:C61"/>
    <mergeCell ref="K4:K6"/>
    <mergeCell ref="L4:L6"/>
    <mergeCell ref="M4:N5"/>
  </mergeCells>
  <printOptions/>
  <pageMargins left="0.3" right="0.5" top="0.75" bottom="0.75" header="0.3" footer="0.3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jaroslawska.marta</cp:lastModifiedBy>
  <cp:lastPrinted>2016-03-30T08:23:23Z</cp:lastPrinted>
  <dcterms:created xsi:type="dcterms:W3CDTF">2014-02-10T08:20:32Z</dcterms:created>
  <dcterms:modified xsi:type="dcterms:W3CDTF">2016-05-05T06:43:59Z</dcterms:modified>
  <cp:category/>
  <cp:version/>
  <cp:contentType/>
  <cp:contentStatus/>
</cp:coreProperties>
</file>